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7960" windowHeight="13350" activeTab="0"/>
  </bookViews>
  <sheets>
    <sheet name="Алкоголь" sheetId="1" r:id="rId1"/>
    <sheet name="Наркотики" sheetId="2" r:id="rId2"/>
    <sheet name="Табакокурение" sheetId="3" r:id="rId3"/>
  </sheets>
  <definedNames/>
  <calcPr fullCalcOnLoad="1"/>
</workbook>
</file>

<file path=xl/sharedStrings.xml><?xml version="1.0" encoding="utf-8"?>
<sst xmlns="http://schemas.openxmlformats.org/spreadsheetml/2006/main" count="231" uniqueCount="95">
  <si>
    <t xml:space="preserve">АНКЕТА </t>
  </si>
  <si>
    <t>Пол</t>
  </si>
  <si>
    <t>Класс</t>
  </si>
  <si>
    <t>1. Считаете ли вы, что употребление спиртных напитков является на сегодня серьезной проблемой для здоровья молодежи?</t>
  </si>
  <si>
    <t>да</t>
  </si>
  <si>
    <t>нет</t>
  </si>
  <si>
    <t>2. Перечисли, какие виды спиртных напитков ты знаешь?</t>
  </si>
  <si>
    <t>3. Согласен ли ты с тем, что все спиртные напитки вредят здоровью</t>
  </si>
  <si>
    <t>да вредят все</t>
  </si>
  <si>
    <t>4. Много ли ты знаешь о спиртных напитках?</t>
  </si>
  <si>
    <t>да, знаю много</t>
  </si>
  <si>
    <t>мне не все ясно, есть вопросы</t>
  </si>
  <si>
    <t>ничего не знаю</t>
  </si>
  <si>
    <t>5. Твое отношение к спиртным напиткам</t>
  </si>
  <si>
    <t>нормальное</t>
  </si>
  <si>
    <t>отрицательное</t>
  </si>
  <si>
    <t>еще не определился</t>
  </si>
  <si>
    <t>6. Есть ли в твоем окружении сверстники, которые употребляют спиртные напитки</t>
  </si>
  <si>
    <t>да, иногда употребляют</t>
  </si>
  <si>
    <t>да употребляют часто</t>
  </si>
  <si>
    <t>нет, таких людей нет</t>
  </si>
  <si>
    <t>они поступают неправильно</t>
  </si>
  <si>
    <t>сейчас нормально так делать</t>
  </si>
  <si>
    <t>мне все равно</t>
  </si>
  <si>
    <t>7. Твое отношение к тем знакомым, которые употребляют спиртные напитки?</t>
  </si>
  <si>
    <t>8. Как, по-твоему, нужно работать с твоими ровесниками, что бы им было ясно, что спиртные напитки вредны?</t>
  </si>
  <si>
    <t>беседовать, разъяснять</t>
  </si>
  <si>
    <t>проводить тренинги</t>
  </si>
  <si>
    <t>показывать и обсуждать  специальные фильмы</t>
  </si>
  <si>
    <t>1-А</t>
  </si>
  <si>
    <t>1-Б</t>
  </si>
  <si>
    <t>1-В</t>
  </si>
  <si>
    <t>1-Г</t>
  </si>
  <si>
    <t>2-А</t>
  </si>
  <si>
    <t>2-Б</t>
  </si>
  <si>
    <t>2-В</t>
  </si>
  <si>
    <t>2-Г</t>
  </si>
  <si>
    <t>3-А</t>
  </si>
  <si>
    <t>3-Б</t>
  </si>
  <si>
    <t>3-В</t>
  </si>
  <si>
    <t>3-Г</t>
  </si>
  <si>
    <t>4-А</t>
  </si>
  <si>
    <t>4-Б</t>
  </si>
  <si>
    <t>4-В</t>
  </si>
  <si>
    <t>4-Г</t>
  </si>
  <si>
    <t>5-А</t>
  </si>
  <si>
    <t>5-Б</t>
  </si>
  <si>
    <t>5-В</t>
  </si>
  <si>
    <t>5-Г</t>
  </si>
  <si>
    <t>6-А</t>
  </si>
  <si>
    <t>6-Б</t>
  </si>
  <si>
    <t>6-В</t>
  </si>
  <si>
    <t>6-Г</t>
  </si>
  <si>
    <t>7-А</t>
  </si>
  <si>
    <t>7-Б</t>
  </si>
  <si>
    <t>7-В</t>
  </si>
  <si>
    <t>7-Г</t>
  </si>
  <si>
    <t>8-А</t>
  </si>
  <si>
    <t>8-Б</t>
  </si>
  <si>
    <t>8-В</t>
  </si>
  <si>
    <t>8-Г</t>
  </si>
  <si>
    <t>9-А</t>
  </si>
  <si>
    <t>9-Б</t>
  </si>
  <si>
    <t>9-В</t>
  </si>
  <si>
    <t>9-Г</t>
  </si>
  <si>
    <t>10-А</t>
  </si>
  <si>
    <t>10-Б</t>
  </si>
  <si>
    <t>10-В</t>
  </si>
  <si>
    <t>11-А</t>
  </si>
  <si>
    <t>11-Б</t>
  </si>
  <si>
    <t>11-В</t>
  </si>
  <si>
    <t>ж</t>
  </si>
  <si>
    <t>ч</t>
  </si>
  <si>
    <t>нет, есть безвредные, например</t>
  </si>
  <si>
    <t>свой вариант</t>
  </si>
  <si>
    <t>1. Считаете ли вы, что употребление наркотиков является на сегодня серьезной проблемой для здоровья молодежи?</t>
  </si>
  <si>
    <t>2. Перечисли, какие виды наркотиков ты знаешь?</t>
  </si>
  <si>
    <t>3. Согласен ли ты с тем, что все наркотики вредят здоровью</t>
  </si>
  <si>
    <t>4. Много ли ты знаешь о наркотиках?</t>
  </si>
  <si>
    <t>5. Твое отношение к наркотикам</t>
  </si>
  <si>
    <t>6. Есть ли в твоем окружении сверстники, которые употребляют наркотики</t>
  </si>
  <si>
    <t>7. Твое отношение к тем знакомым, которые употребляют наркотики?</t>
  </si>
  <si>
    <t>8. Как, по-твоему, нужно работать с твоими ровесниками, что бы им было ясно, что наркотики вредны?</t>
  </si>
  <si>
    <t>1. Считаете ли вы, что употребление табачных изделий является на сегодня серьезной проблемой для здоровья молодежи?</t>
  </si>
  <si>
    <t>2. Перечисли, какие виды табачных изделий ты знаешь?</t>
  </si>
  <si>
    <t>3. Согласен ли ты с тем, что все табачных изделий вредят здоровью</t>
  </si>
  <si>
    <t>5. Твое отношение к табаку</t>
  </si>
  <si>
    <t>6. Есть ли в твоем окружении сверстники, которые употребляют табачные изделия</t>
  </si>
  <si>
    <t>7. Твое отношение к тем знакомым, которые употребляют табак?</t>
  </si>
  <si>
    <t>8. Как, по-твоему, нужно работать с твоими ровесниками, что бы им было ясно, что табачные изделия вредны?</t>
  </si>
  <si>
    <t>4. Много ли ты знаешь о табачных изделиях?</t>
  </si>
  <si>
    <t>Фамилия и имя ученика</t>
  </si>
  <si>
    <t>сс</t>
  </si>
  <si>
    <t>ммммммммммм</t>
  </si>
  <si>
    <t>ммммммммммммммм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</si>
</sst>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sz val="20"/>
      <color indexed="12"/>
      <name val="Times New Roman"/>
      <family val="1"/>
    </font>
    <font>
      <b/>
      <sz val="18"/>
      <color indexed="12"/>
      <name val="Times New Roman"/>
      <family val="1"/>
    </font>
    <font>
      <b/>
      <sz val="22"/>
      <color indexed="10"/>
      <name val="Times New Roman"/>
      <family val="1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2" borderId="1" xfId="0" applyFont="1" applyFill="1" applyBorder="1" applyAlignment="1">
      <alignment horizontal="right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Alignment="1">
      <alignment/>
    </xf>
    <xf numFmtId="0" fontId="2" fillId="5" borderId="0" xfId="0" applyFont="1" applyFill="1" applyAlignment="1">
      <alignment horizontal="center"/>
    </xf>
    <xf numFmtId="0" fontId="0" fillId="5" borderId="0" xfId="0" applyFill="1" applyAlignment="1">
      <alignment/>
    </xf>
    <xf numFmtId="0" fontId="2" fillId="2" borderId="1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left"/>
      <protection locked="0"/>
    </xf>
    <xf numFmtId="0" fontId="2" fillId="3" borderId="9" xfId="0" applyFont="1" applyFill="1" applyBorder="1" applyAlignment="1" applyProtection="1">
      <alignment horizontal="left"/>
      <protection locked="0"/>
    </xf>
    <xf numFmtId="0" fontId="2" fillId="3" borderId="10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ill>
        <patternFill>
          <bgColor rgb="FFCCFFFF"/>
        </patternFill>
      </fill>
      <border/>
    </dxf>
    <dxf>
      <font>
        <b/>
        <i val="0"/>
        <color rgb="FF0000FF"/>
      </font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99CC"/>
        </patternFill>
      </fill>
      <border/>
    </dxf>
    <dxf>
      <fill>
        <patternFill>
          <bgColor rgb="FFCC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CCFFFF"/>
      </font>
      <fill>
        <patternFill>
          <bgColor rgb="FFCC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50"/>
  <sheetViews>
    <sheetView tabSelected="1" workbookViewId="0" topLeftCell="A1">
      <selection activeCell="I28" sqref="I28"/>
    </sheetView>
  </sheetViews>
  <sheetFormatPr defaultColWidth="9.00390625" defaultRowHeight="15.75"/>
  <cols>
    <col min="1" max="1" width="9.00390625" style="5" customWidth="1"/>
    <col min="2" max="2" width="28.00390625" style="0" customWidth="1"/>
    <col min="4" max="4" width="15.125" style="0" customWidth="1"/>
    <col min="5" max="5" width="18.375" style="0" customWidth="1"/>
    <col min="6" max="6" width="36.50390625" style="0" customWidth="1"/>
    <col min="7" max="10" width="9.00390625" style="5" customWidth="1"/>
    <col min="11" max="31" width="9.00390625" style="5" hidden="1" customWidth="1"/>
    <col min="32" max="58" width="9.00390625" style="5" customWidth="1"/>
  </cols>
  <sheetData>
    <row r="1" spans="2:25" ht="15.75">
      <c r="B1" s="5"/>
      <c r="C1" s="5"/>
      <c r="D1" s="5"/>
      <c r="E1" s="5"/>
      <c r="F1" s="5"/>
      <c r="Q1" s="5">
        <v>1</v>
      </c>
      <c r="R1" s="5">
        <v>2</v>
      </c>
      <c r="S1" s="5">
        <v>3</v>
      </c>
      <c r="U1" s="5">
        <v>4</v>
      </c>
      <c r="V1" s="5">
        <v>5</v>
      </c>
      <c r="W1" s="5">
        <v>6</v>
      </c>
      <c r="X1" s="5">
        <v>7</v>
      </c>
      <c r="Y1" s="5">
        <v>8</v>
      </c>
    </row>
    <row r="2" spans="2:30" ht="25.5">
      <c r="B2" s="19" t="s">
        <v>0</v>
      </c>
      <c r="C2" s="19"/>
      <c r="D2" s="19"/>
      <c r="E2" s="19"/>
      <c r="F2" s="19"/>
      <c r="N2" s="5" t="str">
        <f>IF(C4=0,"Запишите свою фамилию и имя",O2)</f>
        <v>Укажите свой пол</v>
      </c>
      <c r="O2" s="5" t="str">
        <f>IF(C6=0,"Укажите свой пол",P2)</f>
        <v>Укажите свой пол</v>
      </c>
      <c r="P2" s="5" t="str">
        <f>IF(F6=0,"Укажите свой класс",Q2)</f>
        <v>Укажите свой класс</v>
      </c>
      <c r="Q2" s="5" t="str">
        <f>IF(F8=0,"Выберите один из вариантов ответа на вопрос № 1",R2)</f>
        <v>Выберите один из вариантов ответа на вопрос № 1</v>
      </c>
      <c r="R2" s="5" t="str">
        <f>IF(F10=0,"Дайте ответ на вопрос № 2",S2)</f>
        <v>Дайте ответ на вопрос № 2</v>
      </c>
      <c r="S2" s="5" t="str">
        <f>IF(F12=0,"Выберите один из вариантов ответа на вопрос № 3",T2)</f>
        <v>Выберите один из вариантов ответа на вопрос № 3</v>
      </c>
      <c r="T2" s="5" t="str">
        <f>IF(AND(F12="нет, есть безвредные, например",E13=0),"Дайте развёрнутый ответ на вопрос № 3",U2)</f>
        <v>Выберите один из вариантов ответа на вопрос № 4</v>
      </c>
      <c r="U2" s="5" t="str">
        <f>IF(F16=0,"Выберите один из вариантов ответа на вопрос № 4",V2)</f>
        <v>Выберите один из вариантов ответа на вопрос № 4</v>
      </c>
      <c r="V2" s="5" t="str">
        <f>IF(F18=0,"Выберите один из вариантов ответа на вопрос № 5",W2)</f>
        <v>Выберите один из вариантов ответа на вопрос № 5</v>
      </c>
      <c r="W2" s="5" t="str">
        <f>IF(F20=0,"Выберите один из вариантов ответа на вопрос № 6",X2)</f>
        <v>Выберите один из вариантов ответа на вопрос № 6</v>
      </c>
      <c r="X2" s="5" t="str">
        <f>IF(F22=0,"Выберите один из вариантов ответа на вопрос № 7",Y2)</f>
        <v>Выберите один из вариантов ответа на вопрос № 7</v>
      </c>
      <c r="Y2" s="5" t="str">
        <f>IF(F24=0,"Выберите один из вариантов ответа на вопрос № 8",Z2)</f>
        <v>Выберите один из вариантов ответа на вопрос № 8</v>
      </c>
      <c r="Z2" s="5" t="str">
        <f>IF(AND(F24="свой вариант",E25=0),"Дайте развёрнутый ответ на вопрос № 8","Спасибо за заполненную анкету")</f>
        <v>Спасибо за заполненную анкету</v>
      </c>
      <c r="AD2" s="6">
        <f>IF(B28="Спасибо за заполненную анкету",1,0)</f>
        <v>0</v>
      </c>
    </row>
    <row r="3" spans="2:6" ht="15.75" hidden="1">
      <c r="B3" s="5"/>
      <c r="C3" s="5"/>
      <c r="D3" s="5"/>
      <c r="E3" s="5"/>
      <c r="F3" s="5"/>
    </row>
    <row r="4" spans="2:6" ht="15.75" hidden="1">
      <c r="B4" s="1" t="s">
        <v>91</v>
      </c>
      <c r="C4" s="16" t="s">
        <v>94</v>
      </c>
      <c r="D4" s="17"/>
      <c r="E4" s="17"/>
      <c r="F4" s="18"/>
    </row>
    <row r="5" spans="2:6" ht="15.75">
      <c r="B5" s="5"/>
      <c r="C5" s="5"/>
      <c r="D5" s="5"/>
      <c r="E5" s="5"/>
      <c r="F5" s="5"/>
    </row>
    <row r="6" spans="2:17" ht="15.75">
      <c r="B6" s="1" t="s">
        <v>1</v>
      </c>
      <c r="C6" s="2"/>
      <c r="D6" s="5"/>
      <c r="E6" s="1" t="s">
        <v>2</v>
      </c>
      <c r="F6" s="2"/>
      <c r="Q6" s="5" t="s">
        <v>71</v>
      </c>
    </row>
    <row r="7" spans="2:17" ht="15.75">
      <c r="B7" s="5"/>
      <c r="C7" s="5"/>
      <c r="D7" s="5"/>
      <c r="E7" s="5"/>
      <c r="F7" s="5"/>
      <c r="Q7" s="5" t="s">
        <v>72</v>
      </c>
    </row>
    <row r="8" spans="2:15" ht="37.5" customHeight="1">
      <c r="B8" s="8" t="s">
        <v>3</v>
      </c>
      <c r="C8" s="8"/>
      <c r="D8" s="8"/>
      <c r="E8" s="8"/>
      <c r="F8" s="3"/>
      <c r="N8" s="5" t="s">
        <v>29</v>
      </c>
      <c r="O8" s="5" t="s">
        <v>4</v>
      </c>
    </row>
    <row r="9" spans="2:15" ht="15.75">
      <c r="B9" s="5"/>
      <c r="C9" s="5"/>
      <c r="D9" s="5"/>
      <c r="E9" s="5"/>
      <c r="F9" s="5"/>
      <c r="N9" s="5" t="s">
        <v>30</v>
      </c>
      <c r="O9" s="5" t="s">
        <v>5</v>
      </c>
    </row>
    <row r="10" spans="2:14" ht="69.75" customHeight="1">
      <c r="B10" s="8" t="s">
        <v>6</v>
      </c>
      <c r="C10" s="8"/>
      <c r="D10" s="8"/>
      <c r="E10" s="8"/>
      <c r="F10" s="4"/>
      <c r="N10" s="5" t="s">
        <v>31</v>
      </c>
    </row>
    <row r="11" spans="2:14" ht="15.75">
      <c r="B11" s="5"/>
      <c r="C11" s="5"/>
      <c r="D11" s="5"/>
      <c r="E11" s="5"/>
      <c r="F11" s="5"/>
      <c r="N11" s="5" t="s">
        <v>32</v>
      </c>
    </row>
    <row r="12" spans="2:14" ht="15.75">
      <c r="B12" s="8" t="s">
        <v>7</v>
      </c>
      <c r="C12" s="8"/>
      <c r="D12" s="8"/>
      <c r="E12" s="8"/>
      <c r="F12" s="3"/>
      <c r="N12" s="5" t="s">
        <v>33</v>
      </c>
    </row>
    <row r="13" spans="2:14" ht="15.75">
      <c r="B13" s="5"/>
      <c r="C13" s="5"/>
      <c r="D13" s="5"/>
      <c r="E13" s="20"/>
      <c r="F13" s="21"/>
      <c r="N13" s="5" t="s">
        <v>34</v>
      </c>
    </row>
    <row r="14" spans="2:14" ht="15.75">
      <c r="B14" s="5"/>
      <c r="C14" s="5"/>
      <c r="D14" s="5"/>
      <c r="E14" s="22"/>
      <c r="F14" s="23"/>
      <c r="N14" s="5" t="s">
        <v>35</v>
      </c>
    </row>
    <row r="15" spans="2:15" ht="15.75">
      <c r="B15" s="5"/>
      <c r="C15" s="5"/>
      <c r="D15" s="5"/>
      <c r="E15" s="5"/>
      <c r="F15" s="5"/>
      <c r="N15" s="5" t="s">
        <v>36</v>
      </c>
      <c r="O15" s="5" t="s">
        <v>8</v>
      </c>
    </row>
    <row r="16" spans="2:15" ht="15.75">
      <c r="B16" s="8" t="s">
        <v>9</v>
      </c>
      <c r="C16" s="8"/>
      <c r="D16" s="8"/>
      <c r="E16" s="8"/>
      <c r="F16" s="3"/>
      <c r="N16" s="5" t="s">
        <v>37</v>
      </c>
      <c r="O16" s="5" t="s">
        <v>73</v>
      </c>
    </row>
    <row r="17" spans="2:14" ht="15.75">
      <c r="B17" s="5"/>
      <c r="C17" s="5"/>
      <c r="D17" s="5"/>
      <c r="E17" s="5"/>
      <c r="F17" s="5"/>
      <c r="N17" s="5" t="s">
        <v>38</v>
      </c>
    </row>
    <row r="18" spans="2:14" ht="15.75">
      <c r="B18" s="8" t="s">
        <v>13</v>
      </c>
      <c r="C18" s="8"/>
      <c r="D18" s="8"/>
      <c r="E18" s="8"/>
      <c r="F18" s="3"/>
      <c r="N18" s="5" t="s">
        <v>39</v>
      </c>
    </row>
    <row r="19" spans="2:14" ht="15.75">
      <c r="B19" s="5"/>
      <c r="C19" s="5"/>
      <c r="D19" s="5"/>
      <c r="E19" s="5"/>
      <c r="F19" s="5"/>
      <c r="N19" s="5" t="s">
        <v>40</v>
      </c>
    </row>
    <row r="20" spans="2:14" ht="33" customHeight="1">
      <c r="B20" s="8" t="s">
        <v>17</v>
      </c>
      <c r="C20" s="8"/>
      <c r="D20" s="8"/>
      <c r="E20" s="8"/>
      <c r="F20" s="3"/>
      <c r="N20" s="5" t="s">
        <v>41</v>
      </c>
    </row>
    <row r="21" spans="2:15" ht="15.75">
      <c r="B21" s="5"/>
      <c r="C21" s="5"/>
      <c r="D21" s="5"/>
      <c r="E21" s="5"/>
      <c r="F21" s="5"/>
      <c r="N21" s="5" t="s">
        <v>42</v>
      </c>
      <c r="O21" s="5" t="s">
        <v>10</v>
      </c>
    </row>
    <row r="22" spans="2:15" ht="33.75" customHeight="1">
      <c r="B22" s="8" t="s">
        <v>24</v>
      </c>
      <c r="C22" s="8"/>
      <c r="D22" s="8"/>
      <c r="E22" s="8"/>
      <c r="F22" s="3"/>
      <c r="N22" s="5" t="s">
        <v>43</v>
      </c>
      <c r="O22" s="5" t="s">
        <v>11</v>
      </c>
    </row>
    <row r="23" spans="2:15" ht="15.75">
      <c r="B23" s="5"/>
      <c r="C23" s="5"/>
      <c r="D23" s="5"/>
      <c r="E23" s="5"/>
      <c r="F23" s="5"/>
      <c r="N23" s="5" t="s">
        <v>44</v>
      </c>
      <c r="O23" s="5" t="s">
        <v>12</v>
      </c>
    </row>
    <row r="24" spans="2:14" ht="31.5" customHeight="1">
      <c r="B24" s="8" t="s">
        <v>25</v>
      </c>
      <c r="C24" s="8"/>
      <c r="D24" s="8"/>
      <c r="E24" s="8"/>
      <c r="F24" s="3"/>
      <c r="N24" s="5" t="s">
        <v>45</v>
      </c>
    </row>
    <row r="25" spans="2:14" ht="15.75">
      <c r="B25" s="5"/>
      <c r="C25" s="5"/>
      <c r="D25" s="5"/>
      <c r="E25" s="20"/>
      <c r="F25" s="21"/>
      <c r="N25" s="5" t="s">
        <v>46</v>
      </c>
    </row>
    <row r="26" spans="2:14" ht="15.75">
      <c r="B26" s="5"/>
      <c r="C26" s="5"/>
      <c r="D26" s="5"/>
      <c r="E26" s="22"/>
      <c r="F26" s="23"/>
      <c r="N26" s="5" t="s">
        <v>47</v>
      </c>
    </row>
    <row r="27" spans="2:14" ht="9.75" customHeight="1">
      <c r="B27" s="5"/>
      <c r="C27" s="5"/>
      <c r="D27" s="5"/>
      <c r="E27" s="5"/>
      <c r="F27" s="5"/>
      <c r="N27" s="5" t="s">
        <v>48</v>
      </c>
    </row>
    <row r="28" spans="2:15" ht="15.75">
      <c r="B28" s="9" t="str">
        <f>N2</f>
        <v>Укажите свой пол</v>
      </c>
      <c r="C28" s="10"/>
      <c r="D28" s="10"/>
      <c r="E28" s="10"/>
      <c r="F28" s="11"/>
      <c r="N28" s="5" t="s">
        <v>49</v>
      </c>
      <c r="O28" s="5" t="s">
        <v>14</v>
      </c>
    </row>
    <row r="29" spans="2:15" ht="15.75">
      <c r="B29" s="12"/>
      <c r="C29" s="13"/>
      <c r="D29" s="13"/>
      <c r="E29" s="13"/>
      <c r="F29" s="14"/>
      <c r="N29" s="5" t="s">
        <v>50</v>
      </c>
      <c r="O29" s="5" t="s">
        <v>15</v>
      </c>
    </row>
    <row r="30" spans="2:15" ht="12" customHeight="1">
      <c r="B30" s="5"/>
      <c r="C30" s="5"/>
      <c r="D30" s="5"/>
      <c r="E30" s="5"/>
      <c r="F30" s="5"/>
      <c r="N30" s="5" t="s">
        <v>51</v>
      </c>
      <c r="O30" s="5" t="s">
        <v>16</v>
      </c>
    </row>
    <row r="31" spans="2:14" ht="15.75">
      <c r="B31" s="5"/>
      <c r="C31" s="5"/>
      <c r="D31" s="5"/>
      <c r="E31" s="5"/>
      <c r="F31" s="5"/>
      <c r="N31" s="5" t="s">
        <v>52</v>
      </c>
    </row>
    <row r="32" spans="2:14" ht="27">
      <c r="B32" s="15" t="str">
        <f>IF(OR(Наркотики!AD2=0,Табакокурение!AD2=0),"Перейдите к заполнению следующей анкеты","")</f>
        <v>Перейдите к заполнению следующей анкеты</v>
      </c>
      <c r="C32" s="15"/>
      <c r="D32" s="15"/>
      <c r="E32" s="15"/>
      <c r="F32" s="15"/>
      <c r="N32" s="5" t="s">
        <v>53</v>
      </c>
    </row>
    <row r="33" ht="15.75">
      <c r="N33" s="5" t="s">
        <v>54</v>
      </c>
    </row>
    <row r="34" spans="14:15" ht="15.75">
      <c r="N34" s="5" t="s">
        <v>55</v>
      </c>
      <c r="O34" s="5" t="s">
        <v>18</v>
      </c>
    </row>
    <row r="35" spans="14:15" ht="15.75">
      <c r="N35" s="5" t="s">
        <v>56</v>
      </c>
      <c r="O35" s="5" t="s">
        <v>19</v>
      </c>
    </row>
    <row r="36" spans="14:15" ht="15.75">
      <c r="N36" s="5" t="s">
        <v>57</v>
      </c>
      <c r="O36" s="5" t="s">
        <v>20</v>
      </c>
    </row>
    <row r="37" ht="15.75">
      <c r="N37" s="5" t="s">
        <v>58</v>
      </c>
    </row>
    <row r="38" ht="15.75">
      <c r="N38" s="5" t="s">
        <v>59</v>
      </c>
    </row>
    <row r="39" ht="15.75">
      <c r="N39" s="5" t="s">
        <v>60</v>
      </c>
    </row>
    <row r="40" ht="15.75">
      <c r="N40" s="5" t="s">
        <v>61</v>
      </c>
    </row>
    <row r="41" spans="14:15" ht="15.75">
      <c r="N41" s="5" t="s">
        <v>62</v>
      </c>
      <c r="O41" s="5" t="s">
        <v>21</v>
      </c>
    </row>
    <row r="42" spans="14:15" ht="15.75">
      <c r="N42" s="5" t="s">
        <v>63</v>
      </c>
      <c r="O42" s="5" t="s">
        <v>22</v>
      </c>
    </row>
    <row r="43" spans="14:15" ht="15.75">
      <c r="N43" s="5" t="s">
        <v>64</v>
      </c>
      <c r="O43" s="5" t="s">
        <v>23</v>
      </c>
    </row>
    <row r="44" ht="15.75">
      <c r="N44" s="5" t="s">
        <v>65</v>
      </c>
    </row>
    <row r="45" ht="15.75">
      <c r="N45" s="5" t="s">
        <v>66</v>
      </c>
    </row>
    <row r="46" ht="15.75">
      <c r="N46" s="5" t="s">
        <v>67</v>
      </c>
    </row>
    <row r="47" spans="14:15" ht="15.75">
      <c r="N47" s="5" t="s">
        <v>68</v>
      </c>
      <c r="O47" s="5" t="s">
        <v>26</v>
      </c>
    </row>
    <row r="48" spans="14:15" ht="15.75">
      <c r="N48" s="5" t="s">
        <v>69</v>
      </c>
      <c r="O48" s="5" t="s">
        <v>27</v>
      </c>
    </row>
    <row r="49" spans="14:15" ht="15.75">
      <c r="N49" s="5" t="s">
        <v>70</v>
      </c>
      <c r="O49" s="5" t="s">
        <v>28</v>
      </c>
    </row>
    <row r="50" ht="15.75">
      <c r="O50" s="5" t="s">
        <v>74</v>
      </c>
    </row>
    <row r="65" s="5" customFormat="1" ht="15.75"/>
    <row r="66" s="5" customFormat="1" ht="15.75"/>
    <row r="67" s="5" customFormat="1" ht="15.75"/>
    <row r="68" s="5" customFormat="1" ht="15.75"/>
    <row r="69" s="5" customFormat="1" ht="15.75"/>
    <row r="70" s="5" customFormat="1" ht="15.75"/>
    <row r="71" s="5" customFormat="1" ht="15.75"/>
    <row r="72" s="5" customFormat="1" ht="15.75"/>
    <row r="73" s="5" customFormat="1" ht="15.75"/>
    <row r="74" s="5" customFormat="1" ht="15.75"/>
    <row r="75" s="5" customFormat="1" ht="15.75"/>
    <row r="76" s="5" customFormat="1" ht="15.75"/>
    <row r="77" s="5" customFormat="1" ht="15.75"/>
    <row r="78" s="5" customFormat="1" ht="15.75"/>
    <row r="79" s="5" customFormat="1" ht="15.75"/>
    <row r="80" s="5" customFormat="1" ht="15.75"/>
    <row r="81" s="5" customFormat="1" ht="15.75"/>
    <row r="82" s="5" customFormat="1" ht="15.75"/>
    <row r="83" s="5" customFormat="1" ht="15.75"/>
    <row r="84" s="5" customFormat="1" ht="15.75"/>
    <row r="85" s="5" customFormat="1" ht="15.75"/>
    <row r="86" s="5" customFormat="1" ht="15.75"/>
    <row r="87" s="5" customFormat="1" ht="15.75"/>
    <row r="88" s="5" customFormat="1" ht="15.75"/>
    <row r="89" s="5" customFormat="1" ht="15.75"/>
    <row r="90" s="5" customFormat="1" ht="15.75"/>
    <row r="91" s="5" customFormat="1" ht="15.75"/>
    <row r="92" s="5" customFormat="1" ht="15.75"/>
    <row r="93" s="5" customFormat="1" ht="15.75"/>
    <row r="94" s="5" customFormat="1" ht="15.75"/>
    <row r="95" s="5" customFormat="1" ht="15.75"/>
    <row r="96" s="5" customFormat="1" ht="15.75"/>
    <row r="97" s="5" customFormat="1" ht="15.75"/>
    <row r="98" s="5" customFormat="1" ht="15.75"/>
    <row r="99" s="5" customFormat="1" ht="15.75"/>
    <row r="100" s="5" customFormat="1" ht="15.75"/>
    <row r="101" s="5" customFormat="1" ht="15.75"/>
    <row r="102" s="5" customFormat="1" ht="15.75"/>
    <row r="103" s="5" customFormat="1" ht="15.75"/>
    <row r="104" s="5" customFormat="1" ht="15.75"/>
    <row r="105" s="5" customFormat="1" ht="15.75"/>
    <row r="106" s="5" customFormat="1" ht="15.75"/>
    <row r="107" s="5" customFormat="1" ht="15.75"/>
    <row r="108" s="5" customFormat="1" ht="15.75"/>
    <row r="109" s="5" customFormat="1" ht="15.75"/>
    <row r="110" s="5" customFormat="1" ht="15.75"/>
    <row r="111" s="5" customFormat="1" ht="15.75"/>
    <row r="112" s="5" customFormat="1" ht="15.75"/>
    <row r="113" s="5" customFormat="1" ht="15.75"/>
    <row r="114" s="5" customFormat="1" ht="15.75"/>
    <row r="115" s="5" customFormat="1" ht="15.75"/>
    <row r="116" s="5" customFormat="1" ht="15.75"/>
    <row r="117" s="5" customFormat="1" ht="15.75"/>
    <row r="118" s="5" customFormat="1" ht="15.75"/>
    <row r="119" s="5" customFormat="1" ht="15.75"/>
    <row r="120" s="5" customFormat="1" ht="15.75"/>
    <row r="121" s="5" customFormat="1" ht="15.75"/>
    <row r="122" s="5" customFormat="1" ht="15.75"/>
    <row r="123" s="5" customFormat="1" ht="15.75"/>
    <row r="124" s="5" customFormat="1" ht="15.75"/>
    <row r="125" s="5" customFormat="1" ht="15.75"/>
    <row r="126" s="5" customFormat="1" ht="15.75"/>
    <row r="127" s="5" customFormat="1" ht="15.75"/>
    <row r="128" s="5" customFormat="1" ht="15.75"/>
    <row r="129" s="5" customFormat="1" ht="15.75"/>
    <row r="130" s="5" customFormat="1" ht="15.75"/>
    <row r="131" s="5" customFormat="1" ht="15.75"/>
    <row r="132" s="5" customFormat="1" ht="15.75"/>
    <row r="133" s="5" customFormat="1" ht="15.75"/>
    <row r="134" s="5" customFormat="1" ht="15.75"/>
    <row r="135" s="5" customFormat="1" ht="15.75"/>
    <row r="136" s="5" customFormat="1" ht="15.75"/>
    <row r="137" s="5" customFormat="1" ht="15.75"/>
    <row r="138" s="5" customFormat="1" ht="15.75"/>
    <row r="139" s="5" customFormat="1" ht="15.75"/>
    <row r="140" s="5" customFormat="1" ht="15.75"/>
    <row r="141" s="5" customFormat="1" ht="15.75"/>
    <row r="142" s="5" customFormat="1" ht="15.75"/>
    <row r="143" s="5" customFormat="1" ht="15.75"/>
    <row r="144" s="5" customFormat="1" ht="15.75"/>
    <row r="145" s="5" customFormat="1" ht="15.75"/>
    <row r="146" s="5" customFormat="1" ht="15.75"/>
    <row r="147" s="5" customFormat="1" ht="15.75"/>
    <row r="148" s="5" customFormat="1" ht="15.75"/>
    <row r="149" s="5" customFormat="1" ht="15.75"/>
    <row r="150" s="5" customFormat="1" ht="15.75"/>
    <row r="151" s="5" customFormat="1" ht="15.75"/>
    <row r="152" s="5" customFormat="1" ht="15.75"/>
    <row r="153" s="5" customFormat="1" ht="15.75"/>
    <row r="154" s="5" customFormat="1" ht="15.75"/>
    <row r="155" s="5" customFormat="1" ht="15.75"/>
    <row r="156" s="5" customFormat="1" ht="15.75"/>
    <row r="157" s="5" customFormat="1" ht="15.75"/>
    <row r="158" s="5" customFormat="1" ht="15.75"/>
    <row r="159" s="5" customFormat="1" ht="15.75"/>
    <row r="160" s="5" customFormat="1" ht="15.75"/>
    <row r="161" s="5" customFormat="1" ht="15.75"/>
    <row r="162" s="5" customFormat="1" ht="15.75"/>
    <row r="163" s="5" customFormat="1" ht="15.75"/>
    <row r="164" s="5" customFormat="1" ht="15.75"/>
    <row r="165" s="5" customFormat="1" ht="15.75"/>
    <row r="166" s="5" customFormat="1" ht="15.75"/>
    <row r="167" s="5" customFormat="1" ht="15.75"/>
    <row r="168" s="5" customFormat="1" ht="15.75"/>
    <row r="169" s="5" customFormat="1" ht="15.75"/>
    <row r="170" s="5" customFormat="1" ht="15.75"/>
    <row r="171" s="5" customFormat="1" ht="15.75"/>
    <row r="172" s="5" customFormat="1" ht="15.75"/>
    <row r="173" s="5" customFormat="1" ht="15.75"/>
    <row r="174" s="5" customFormat="1" ht="15.75"/>
    <row r="175" s="5" customFormat="1" ht="15.75"/>
    <row r="176" s="5" customFormat="1" ht="15.75"/>
    <row r="177" s="5" customFormat="1" ht="15.75"/>
    <row r="178" s="5" customFormat="1" ht="15.75"/>
    <row r="179" s="5" customFormat="1" ht="15.75"/>
    <row r="180" s="5" customFormat="1" ht="15.75"/>
    <row r="181" s="5" customFormat="1" ht="15.75"/>
    <row r="182" s="5" customFormat="1" ht="15.75"/>
    <row r="183" s="5" customFormat="1" ht="15.75"/>
    <row r="184" s="5" customFormat="1" ht="15.75"/>
    <row r="185" s="5" customFormat="1" ht="15.75"/>
    <row r="186" s="5" customFormat="1" ht="15.75"/>
    <row r="187" s="5" customFormat="1" ht="15.75"/>
    <row r="188" s="5" customFormat="1" ht="15.75"/>
    <row r="189" s="5" customFormat="1" ht="15.75"/>
    <row r="190" s="5" customFormat="1" ht="15.75"/>
    <row r="191" s="5" customFormat="1" ht="15.75"/>
    <row r="192" s="5" customFormat="1" ht="15.75"/>
    <row r="193" s="5" customFormat="1" ht="15.75"/>
    <row r="194" s="5" customFormat="1" ht="15.75"/>
    <row r="195" s="5" customFormat="1" ht="15.75"/>
    <row r="196" s="5" customFormat="1" ht="15.75"/>
    <row r="197" s="5" customFormat="1" ht="15.75"/>
    <row r="198" s="5" customFormat="1" ht="15.75"/>
    <row r="199" s="5" customFormat="1" ht="15.75"/>
    <row r="200" s="5" customFormat="1" ht="15.75"/>
    <row r="201" s="5" customFormat="1" ht="15.75"/>
    <row r="202" s="5" customFormat="1" ht="15.75"/>
    <row r="203" s="5" customFormat="1" ht="15.75"/>
    <row r="204" s="5" customFormat="1" ht="15.75"/>
    <row r="205" s="5" customFormat="1" ht="15.75"/>
    <row r="206" s="5" customFormat="1" ht="15.75"/>
    <row r="207" s="5" customFormat="1" ht="15.75"/>
    <row r="208" s="5" customFormat="1" ht="15.75"/>
    <row r="209" s="5" customFormat="1" ht="15.75"/>
    <row r="210" s="5" customFormat="1" ht="15.75"/>
    <row r="211" s="5" customFormat="1" ht="15.75"/>
    <row r="212" s="5" customFormat="1" ht="15.75"/>
    <row r="213" s="5" customFormat="1" ht="15.75"/>
    <row r="214" s="5" customFormat="1" ht="15.75"/>
    <row r="215" s="5" customFormat="1" ht="15.75"/>
    <row r="216" s="5" customFormat="1" ht="15.75"/>
    <row r="217" s="5" customFormat="1" ht="15.75"/>
    <row r="218" s="5" customFormat="1" ht="15.75"/>
    <row r="219" s="5" customFormat="1" ht="15.75"/>
    <row r="220" s="5" customFormat="1" ht="15.75"/>
    <row r="221" s="5" customFormat="1" ht="15.75"/>
    <row r="222" s="5" customFormat="1" ht="15.75"/>
    <row r="223" s="5" customFormat="1" ht="15.75"/>
    <row r="224" s="5" customFormat="1" ht="15.75"/>
    <row r="225" s="5" customFormat="1" ht="15.75"/>
    <row r="226" s="5" customFormat="1" ht="15.75"/>
    <row r="227" s="5" customFormat="1" ht="15.75"/>
    <row r="228" s="5" customFormat="1" ht="15.75"/>
    <row r="229" s="5" customFormat="1" ht="15.75"/>
    <row r="230" s="5" customFormat="1" ht="15.75"/>
    <row r="231" s="5" customFormat="1" ht="15.75"/>
    <row r="232" s="5" customFormat="1" ht="15.75"/>
    <row r="233" s="5" customFormat="1" ht="15.75"/>
    <row r="234" s="5" customFormat="1" ht="15.75"/>
    <row r="235" s="5" customFormat="1" ht="15.75"/>
    <row r="236" s="5" customFormat="1" ht="15.75"/>
    <row r="237" s="5" customFormat="1" ht="15.75"/>
    <row r="238" s="5" customFormat="1" ht="15.75"/>
    <row r="239" s="5" customFormat="1" ht="15.75"/>
    <row r="240" s="5" customFormat="1" ht="15.75"/>
    <row r="241" s="5" customFormat="1" ht="15.75"/>
    <row r="242" s="5" customFormat="1" ht="15.75"/>
    <row r="243" s="5" customFormat="1" ht="15.75"/>
    <row r="244" s="5" customFormat="1" ht="15.75"/>
    <row r="245" s="5" customFormat="1" ht="15.75"/>
    <row r="246" s="5" customFormat="1" ht="15.75"/>
    <row r="247" s="5" customFormat="1" ht="15.75"/>
    <row r="248" s="5" customFormat="1" ht="15.75"/>
    <row r="249" s="5" customFormat="1" ht="15.75"/>
    <row r="250" s="5" customFormat="1" ht="15.75"/>
    <row r="251" s="5" customFormat="1" ht="15.75"/>
    <row r="252" s="5" customFormat="1" ht="15.75"/>
    <row r="253" s="5" customFormat="1" ht="15.75"/>
    <row r="254" s="5" customFormat="1" ht="15.75"/>
    <row r="255" s="5" customFormat="1" ht="15.75"/>
    <row r="256" s="5" customFormat="1" ht="15.75"/>
    <row r="257" s="5" customFormat="1" ht="15.75"/>
    <row r="258" s="5" customFormat="1" ht="15.75"/>
    <row r="259" s="5" customFormat="1" ht="15.75"/>
    <row r="260" s="5" customFormat="1" ht="15.75"/>
    <row r="261" s="5" customFormat="1" ht="15.75"/>
    <row r="262" s="5" customFormat="1" ht="15.75"/>
    <row r="263" s="5" customFormat="1" ht="15.75"/>
    <row r="264" s="5" customFormat="1" ht="15.75"/>
    <row r="265" s="5" customFormat="1" ht="15.75"/>
    <row r="266" s="5" customFormat="1" ht="15.75"/>
    <row r="267" s="5" customFormat="1" ht="15.75"/>
    <row r="268" s="5" customFormat="1" ht="15.75"/>
    <row r="269" s="5" customFormat="1" ht="15.75"/>
    <row r="270" s="5" customFormat="1" ht="15.75"/>
    <row r="271" s="5" customFormat="1" ht="15.75"/>
    <row r="272" s="5" customFormat="1" ht="15.75"/>
    <row r="273" s="5" customFormat="1" ht="15.75"/>
    <row r="274" s="5" customFormat="1" ht="15.75"/>
    <row r="275" s="5" customFormat="1" ht="15.75"/>
    <row r="276" s="5" customFormat="1" ht="15.75"/>
    <row r="277" s="5" customFormat="1" ht="15.75"/>
    <row r="278" s="5" customFormat="1" ht="15.75"/>
    <row r="279" s="5" customFormat="1" ht="15.75"/>
    <row r="280" s="5" customFormat="1" ht="15.75"/>
    <row r="281" s="5" customFormat="1" ht="15.75"/>
    <row r="282" s="5" customFormat="1" ht="15.75"/>
    <row r="283" s="5" customFormat="1" ht="15.75"/>
    <row r="284" s="5" customFormat="1" ht="15.75"/>
    <row r="285" s="5" customFormat="1" ht="15.75"/>
    <row r="286" s="5" customFormat="1" ht="15.75"/>
    <row r="287" s="5" customFormat="1" ht="15.75"/>
    <row r="288" s="5" customFormat="1" ht="15.75"/>
    <row r="289" s="5" customFormat="1" ht="15.75"/>
    <row r="290" s="5" customFormat="1" ht="15.75"/>
    <row r="291" s="5" customFormat="1" ht="15.75"/>
    <row r="292" s="5" customFormat="1" ht="15.75"/>
    <row r="293" s="5" customFormat="1" ht="15.75"/>
    <row r="294" s="5" customFormat="1" ht="15.75"/>
    <row r="295" s="5" customFormat="1" ht="15.75"/>
    <row r="296" s="5" customFormat="1" ht="15.75"/>
    <row r="297" s="5" customFormat="1" ht="15.75"/>
    <row r="298" s="5" customFormat="1" ht="15.75"/>
    <row r="299" s="5" customFormat="1" ht="15.75"/>
    <row r="300" s="5" customFormat="1" ht="15.75"/>
    <row r="301" s="5" customFormat="1" ht="15.75"/>
    <row r="302" s="5" customFormat="1" ht="15.75"/>
    <row r="303" s="5" customFormat="1" ht="15.75"/>
    <row r="304" s="5" customFormat="1" ht="15.75"/>
    <row r="305" s="5" customFormat="1" ht="15.75"/>
    <row r="306" s="5" customFormat="1" ht="15.75"/>
    <row r="307" s="5" customFormat="1" ht="15.75"/>
    <row r="308" s="5" customFormat="1" ht="15.75"/>
    <row r="309" s="5" customFormat="1" ht="15.75"/>
    <row r="310" s="5" customFormat="1" ht="15.75"/>
    <row r="311" s="5" customFormat="1" ht="15.75"/>
    <row r="312" s="5" customFormat="1" ht="15.75"/>
    <row r="313" s="5" customFormat="1" ht="15.75"/>
    <row r="314" s="5" customFormat="1" ht="15.75"/>
    <row r="315" s="5" customFormat="1" ht="15.75"/>
    <row r="316" s="5" customFormat="1" ht="15.75"/>
    <row r="317" s="5" customFormat="1" ht="15.75"/>
    <row r="318" s="5" customFormat="1" ht="15.75"/>
    <row r="319" s="5" customFormat="1" ht="15.75"/>
    <row r="320" s="5" customFormat="1" ht="15.75"/>
    <row r="321" s="5" customFormat="1" ht="15.75"/>
    <row r="322" s="5" customFormat="1" ht="15.75"/>
    <row r="323" s="5" customFormat="1" ht="15.75"/>
    <row r="324" s="5" customFormat="1" ht="15.75"/>
    <row r="325" s="5" customFormat="1" ht="15.75"/>
    <row r="326" s="5" customFormat="1" ht="15.75"/>
  </sheetData>
  <sheetProtection password="EFED" sheet="1" objects="1" scenarios="1"/>
  <mergeCells count="14">
    <mergeCell ref="B28:F29"/>
    <mergeCell ref="B32:F32"/>
    <mergeCell ref="C4:F4"/>
    <mergeCell ref="B2:F2"/>
    <mergeCell ref="E13:F14"/>
    <mergeCell ref="E25:F26"/>
    <mergeCell ref="B18:E18"/>
    <mergeCell ref="B20:E20"/>
    <mergeCell ref="B22:E22"/>
    <mergeCell ref="B24:E24"/>
    <mergeCell ref="B8:E8"/>
    <mergeCell ref="B10:E10"/>
    <mergeCell ref="B12:E12"/>
    <mergeCell ref="B16:E16"/>
  </mergeCells>
  <conditionalFormatting sqref="A3:BX3 G2:BX2 A2 D6 A4 G4:BX4 A1:BX1 G6:BX6 A6 A7:BX7 A8 G8:BX8 A9:BX9 G10:BX10 A10 A11:BX11 A12:A14 G12:BX14 A15:BX15 G16:BX16 A16 A17:BX17 A18 G18:BX18 A19:BX19 G20:BX20 A20 A21:BX21 A22 G22:BX22 A23:BX23 G24:BX26 A24:A26 A27:BX27 A5:BX5 B25:D26 B13:D14 A28:A182 G28:BX182 B30:F31 B33:F182">
    <cfRule type="expression" priority="1" dxfId="0" stopIfTrue="1">
      <formula>$B$28="Спасибо за заполненную анкету"</formula>
    </cfRule>
  </conditionalFormatting>
  <conditionalFormatting sqref="B28:F29">
    <cfRule type="cellIs" priority="2" dxfId="1" operator="equal" stopIfTrue="1">
      <formula>"Спасибо за заполненную анкету"</formula>
    </cfRule>
  </conditionalFormatting>
  <conditionalFormatting sqref="E13:F14">
    <cfRule type="expression" priority="3" dxfId="2" stopIfTrue="1">
      <formula>AND($F$12="нет, есть безвредные, например",$E$13=0)</formula>
    </cfRule>
  </conditionalFormatting>
  <conditionalFormatting sqref="E25:F26">
    <cfRule type="expression" priority="4" dxfId="2" stopIfTrue="1">
      <formula>AND($F$24="свой вариант",$E$25=0)</formula>
    </cfRule>
  </conditionalFormatting>
  <conditionalFormatting sqref="B32:F32">
    <cfRule type="expression" priority="5" dxfId="3" stopIfTrue="1">
      <formula>$B$28="Спасибо за заполненную анкету"</formula>
    </cfRule>
    <cfRule type="cellIs" priority="6" dxfId="4" operator="equal" stopIfTrue="1">
      <formula>"Перейдите к заполнению следующей анкеты"</formula>
    </cfRule>
  </conditionalFormatting>
  <dataValidations count="9">
    <dataValidation type="list" allowBlank="1" showInputMessage="1" showErrorMessage="1" sqref="F8">
      <formula1>$O$7:$O$10</formula1>
    </dataValidation>
    <dataValidation type="list" allowBlank="1" showInputMessage="1" showErrorMessage="1" sqref="F12">
      <formula1>$O$12:$O$17</formula1>
    </dataValidation>
    <dataValidation type="list" allowBlank="1" showInputMessage="1" showErrorMessage="1" sqref="F18">
      <formula1>$O$27:$O$31</formula1>
    </dataValidation>
    <dataValidation type="list" allowBlank="1" showInputMessage="1" showErrorMessage="1" sqref="F20">
      <formula1>$O$33:$O$37</formula1>
    </dataValidation>
    <dataValidation type="list" allowBlank="1" showInputMessage="1" showErrorMessage="1" sqref="F24">
      <formula1>$O$46:$O$51</formula1>
    </dataValidation>
    <dataValidation type="list" allowBlank="1" showInputMessage="1" showErrorMessage="1" sqref="F6">
      <formula1>$N$7:$N$53</formula1>
    </dataValidation>
    <dataValidation type="list" allowBlank="1" showInputMessage="1" showErrorMessage="1" sqref="C6">
      <formula1>$Q$5:$Q$8</formula1>
    </dataValidation>
    <dataValidation type="list" allowBlank="1" showInputMessage="1" showErrorMessage="1" sqref="F16">
      <formula1>$O$20:$O$24</formula1>
    </dataValidation>
    <dataValidation type="list" allowBlank="1" showInputMessage="1" showErrorMessage="1" sqref="F22">
      <formula1>$O$40:$O$44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50"/>
  <sheetViews>
    <sheetView workbookViewId="0" topLeftCell="A1">
      <selection activeCell="AI22" sqref="AI22"/>
    </sheetView>
  </sheetViews>
  <sheetFormatPr defaultColWidth="9.00390625" defaultRowHeight="15.75"/>
  <cols>
    <col min="1" max="1" width="9.00390625" style="5" customWidth="1"/>
    <col min="2" max="2" width="28.00390625" style="0" customWidth="1"/>
    <col min="4" max="4" width="15.125" style="0" customWidth="1"/>
    <col min="5" max="5" width="18.375" style="0" customWidth="1"/>
    <col min="6" max="6" width="36.50390625" style="0" customWidth="1"/>
    <col min="7" max="9" width="9.00390625" style="5" customWidth="1"/>
    <col min="10" max="10" width="0" style="5" hidden="1" customWidth="1"/>
    <col min="11" max="31" width="9.00390625" style="5" hidden="1" customWidth="1"/>
    <col min="32" max="32" width="0" style="5" hidden="1" customWidth="1"/>
    <col min="33" max="58" width="9.00390625" style="5" customWidth="1"/>
  </cols>
  <sheetData>
    <row r="1" spans="2:25" ht="15.75">
      <c r="B1" s="5"/>
      <c r="C1" s="5"/>
      <c r="D1" s="5"/>
      <c r="E1" s="5"/>
      <c r="F1" s="5"/>
      <c r="Q1" s="5">
        <v>1</v>
      </c>
      <c r="R1" s="5">
        <v>2</v>
      </c>
      <c r="S1" s="5">
        <v>3</v>
      </c>
      <c r="U1" s="5">
        <v>4</v>
      </c>
      <c r="V1" s="5">
        <v>5</v>
      </c>
      <c r="W1" s="5">
        <v>6</v>
      </c>
      <c r="X1" s="5">
        <v>7</v>
      </c>
      <c r="Y1" s="5">
        <v>8</v>
      </c>
    </row>
    <row r="2" spans="2:30" ht="25.5">
      <c r="B2" s="19" t="s">
        <v>0</v>
      </c>
      <c r="C2" s="19"/>
      <c r="D2" s="19"/>
      <c r="E2" s="19"/>
      <c r="F2" s="19"/>
      <c r="N2" s="5" t="str">
        <f>IF(C4=0,"Запишите свою фамилию и имя",O2)</f>
        <v>Укажите свой пол</v>
      </c>
      <c r="O2" s="5" t="str">
        <f>IF(C6=0,"Укажите свой пол",P2)</f>
        <v>Укажите свой пол</v>
      </c>
      <c r="P2" s="5" t="str">
        <f>IF(F6=0,"Укажите свой класс",Q2)</f>
        <v>Укажите свой класс</v>
      </c>
      <c r="Q2" s="5" t="str">
        <f>IF(F8=0,"Выберите один из вариантов ответа на вопрос № 1",R2)</f>
        <v>Выберите один из вариантов ответа на вопрос № 1</v>
      </c>
      <c r="R2" s="5" t="str">
        <f>IF(F10=0,"Дайте ответ на вопрос № 2",S2)</f>
        <v>Дайте ответ на вопрос № 2</v>
      </c>
      <c r="S2" s="5" t="str">
        <f>IF(F12=0,"Выберите один из вариантов ответа на вопрос № 3",T2)</f>
        <v>Выберите один из вариантов ответа на вопрос № 3</v>
      </c>
      <c r="T2" s="5" t="str">
        <f>IF(AND(F12="нет, есть безвредные, например",E13=0),"Дайте развёрнутый ответ на вопрос № 3",U2)</f>
        <v>Выберите один из вариантов ответа на вопрос № 4</v>
      </c>
      <c r="U2" s="5" t="str">
        <f>IF(F16=0,"Выберите один из вариантов ответа на вопрос № 4",V2)</f>
        <v>Выберите один из вариантов ответа на вопрос № 4</v>
      </c>
      <c r="V2" s="5" t="str">
        <f>IF(F18=0,"Выберите один из вариантов ответа на вопрос № 5",W2)</f>
        <v>Выберите один из вариантов ответа на вопрос № 5</v>
      </c>
      <c r="W2" s="5" t="str">
        <f>IF(F20=0,"Выберите один из вариантов ответа на вопрос № 6",X2)</f>
        <v>Выберите один из вариантов ответа на вопрос № 6</v>
      </c>
      <c r="X2" s="5" t="str">
        <f>IF(F22=0,"Выберите один из вариантов ответа на вопрос № 7",Y2)</f>
        <v>Выберите один из вариантов ответа на вопрос № 7</v>
      </c>
      <c r="Y2" s="5" t="str">
        <f>IF(F24=0,"Выберите один из вариантов ответа на вопрос № 8",Z2)</f>
        <v>Выберите один из вариантов ответа на вопрос № 8</v>
      </c>
      <c r="Z2" s="5" t="str">
        <f>IF(AND(F24="свой вариант",E25=0),"Дайте развёрнутый ответ на вопрос № 8","Спасибо за заполненную анкету")</f>
        <v>Спасибо за заполненную анкету</v>
      </c>
      <c r="AD2" s="7">
        <f>IF(B28="Спасибо за заполненную анкету",1,0)</f>
        <v>0</v>
      </c>
    </row>
    <row r="3" spans="2:6" ht="15.75" hidden="1">
      <c r="B3" s="5"/>
      <c r="C3" s="5"/>
      <c r="D3" s="5"/>
      <c r="E3" s="5"/>
      <c r="F3" s="5"/>
    </row>
    <row r="4" spans="2:6" ht="15.75" hidden="1">
      <c r="B4" s="1" t="s">
        <v>91</v>
      </c>
      <c r="C4" s="16" t="s">
        <v>93</v>
      </c>
      <c r="D4" s="17"/>
      <c r="E4" s="17"/>
      <c r="F4" s="18"/>
    </row>
    <row r="5" spans="2:6" ht="15.75">
      <c r="B5" s="5"/>
      <c r="C5" s="5"/>
      <c r="D5" s="5"/>
      <c r="E5" s="5"/>
      <c r="F5" s="5"/>
    </row>
    <row r="6" spans="2:17" ht="15.75">
      <c r="B6" s="1" t="s">
        <v>1</v>
      </c>
      <c r="C6" s="2"/>
      <c r="D6" s="5"/>
      <c r="E6" s="1" t="s">
        <v>2</v>
      </c>
      <c r="F6" s="2"/>
      <c r="Q6" s="5" t="s">
        <v>71</v>
      </c>
    </row>
    <row r="7" spans="2:17" ht="15.75">
      <c r="B7" s="5"/>
      <c r="C7" s="5"/>
      <c r="D7" s="5"/>
      <c r="E7" s="5"/>
      <c r="F7" s="5"/>
      <c r="Q7" s="5" t="s">
        <v>72</v>
      </c>
    </row>
    <row r="8" spans="2:15" ht="37.5" customHeight="1">
      <c r="B8" s="8" t="s">
        <v>75</v>
      </c>
      <c r="C8" s="8"/>
      <c r="D8" s="8"/>
      <c r="E8" s="8"/>
      <c r="F8" s="3"/>
      <c r="N8" s="5" t="s">
        <v>29</v>
      </c>
      <c r="O8" s="5" t="s">
        <v>4</v>
      </c>
    </row>
    <row r="9" spans="2:15" ht="15.75">
      <c r="B9" s="5"/>
      <c r="C9" s="5"/>
      <c r="D9" s="5"/>
      <c r="E9" s="5"/>
      <c r="F9" s="5"/>
      <c r="N9" s="5" t="s">
        <v>30</v>
      </c>
      <c r="O9" s="5" t="s">
        <v>5</v>
      </c>
    </row>
    <row r="10" spans="2:14" ht="69.75" customHeight="1">
      <c r="B10" s="8" t="s">
        <v>76</v>
      </c>
      <c r="C10" s="8"/>
      <c r="D10" s="8"/>
      <c r="E10" s="8"/>
      <c r="F10" s="4"/>
      <c r="N10" s="5" t="s">
        <v>31</v>
      </c>
    </row>
    <row r="11" spans="2:14" ht="15.75">
      <c r="B11" s="5"/>
      <c r="C11" s="5"/>
      <c r="D11" s="5"/>
      <c r="E11" s="5"/>
      <c r="F11" s="5"/>
      <c r="N11" s="5" t="s">
        <v>32</v>
      </c>
    </row>
    <row r="12" spans="2:14" ht="15.75">
      <c r="B12" s="8" t="s">
        <v>77</v>
      </c>
      <c r="C12" s="8"/>
      <c r="D12" s="8"/>
      <c r="E12" s="8"/>
      <c r="F12" s="3"/>
      <c r="N12" s="5" t="s">
        <v>33</v>
      </c>
    </row>
    <row r="13" spans="2:14" ht="15.75">
      <c r="B13" s="5"/>
      <c r="C13" s="5"/>
      <c r="D13" s="5"/>
      <c r="E13" s="20"/>
      <c r="F13" s="21"/>
      <c r="N13" s="5" t="s">
        <v>34</v>
      </c>
    </row>
    <row r="14" spans="2:14" ht="15.75">
      <c r="B14" s="5"/>
      <c r="C14" s="5"/>
      <c r="D14" s="5"/>
      <c r="E14" s="22"/>
      <c r="F14" s="23"/>
      <c r="N14" s="5" t="s">
        <v>35</v>
      </c>
    </row>
    <row r="15" spans="2:15" ht="15.75">
      <c r="B15" s="5"/>
      <c r="C15" s="5"/>
      <c r="D15" s="5"/>
      <c r="E15" s="5"/>
      <c r="F15" s="5"/>
      <c r="N15" s="5" t="s">
        <v>36</v>
      </c>
      <c r="O15" s="5" t="s">
        <v>8</v>
      </c>
    </row>
    <row r="16" spans="2:15" ht="15.75">
      <c r="B16" s="8" t="s">
        <v>78</v>
      </c>
      <c r="C16" s="8"/>
      <c r="D16" s="8"/>
      <c r="E16" s="8"/>
      <c r="F16" s="3"/>
      <c r="N16" s="5" t="s">
        <v>37</v>
      </c>
      <c r="O16" s="5" t="s">
        <v>73</v>
      </c>
    </row>
    <row r="17" spans="2:14" ht="15.75">
      <c r="B17" s="5"/>
      <c r="C17" s="5"/>
      <c r="D17" s="5"/>
      <c r="E17" s="5"/>
      <c r="F17" s="5"/>
      <c r="N17" s="5" t="s">
        <v>38</v>
      </c>
    </row>
    <row r="18" spans="2:14" ht="15.75">
      <c r="B18" s="8" t="s">
        <v>79</v>
      </c>
      <c r="C18" s="8"/>
      <c r="D18" s="8"/>
      <c r="E18" s="8"/>
      <c r="F18" s="3"/>
      <c r="N18" s="5" t="s">
        <v>39</v>
      </c>
    </row>
    <row r="19" spans="2:14" ht="15.75">
      <c r="B19" s="5"/>
      <c r="C19" s="5"/>
      <c r="D19" s="5"/>
      <c r="E19" s="5"/>
      <c r="F19" s="5"/>
      <c r="N19" s="5" t="s">
        <v>40</v>
      </c>
    </row>
    <row r="20" spans="2:14" ht="33" customHeight="1">
      <c r="B20" s="8" t="s">
        <v>80</v>
      </c>
      <c r="C20" s="8"/>
      <c r="D20" s="8"/>
      <c r="E20" s="8"/>
      <c r="F20" s="3"/>
      <c r="N20" s="5" t="s">
        <v>41</v>
      </c>
    </row>
    <row r="21" spans="2:15" ht="15.75">
      <c r="B21" s="5"/>
      <c r="C21" s="5"/>
      <c r="D21" s="5"/>
      <c r="E21" s="5"/>
      <c r="F21" s="5"/>
      <c r="N21" s="5" t="s">
        <v>42</v>
      </c>
      <c r="O21" s="5" t="s">
        <v>10</v>
      </c>
    </row>
    <row r="22" spans="2:15" ht="33.75" customHeight="1">
      <c r="B22" s="8" t="s">
        <v>81</v>
      </c>
      <c r="C22" s="8"/>
      <c r="D22" s="8"/>
      <c r="E22" s="8"/>
      <c r="F22" s="3"/>
      <c r="N22" s="5" t="s">
        <v>43</v>
      </c>
      <c r="O22" s="5" t="s">
        <v>11</v>
      </c>
    </row>
    <row r="23" spans="2:15" ht="15.75">
      <c r="B23" s="5"/>
      <c r="C23" s="5"/>
      <c r="D23" s="5"/>
      <c r="E23" s="5"/>
      <c r="F23" s="5"/>
      <c r="N23" s="5" t="s">
        <v>44</v>
      </c>
      <c r="O23" s="5" t="s">
        <v>12</v>
      </c>
    </row>
    <row r="24" spans="2:14" ht="31.5" customHeight="1">
      <c r="B24" s="8" t="s">
        <v>82</v>
      </c>
      <c r="C24" s="8"/>
      <c r="D24" s="8"/>
      <c r="E24" s="8"/>
      <c r="F24" s="3"/>
      <c r="N24" s="5" t="s">
        <v>45</v>
      </c>
    </row>
    <row r="25" spans="2:14" ht="15.75">
      <c r="B25" s="5"/>
      <c r="C25" s="5"/>
      <c r="D25" s="5"/>
      <c r="E25" s="20"/>
      <c r="F25" s="21"/>
      <c r="N25" s="5" t="s">
        <v>46</v>
      </c>
    </row>
    <row r="26" spans="2:14" ht="15.75">
      <c r="B26" s="5"/>
      <c r="C26" s="5"/>
      <c r="D26" s="5"/>
      <c r="E26" s="22"/>
      <c r="F26" s="23"/>
      <c r="N26" s="5" t="s">
        <v>47</v>
      </c>
    </row>
    <row r="27" spans="2:14" ht="15.75">
      <c r="B27" s="5"/>
      <c r="C27" s="5"/>
      <c r="D27" s="5"/>
      <c r="E27" s="5"/>
      <c r="F27" s="5"/>
      <c r="N27" s="5" t="s">
        <v>48</v>
      </c>
    </row>
    <row r="28" spans="2:15" ht="15.75">
      <c r="B28" s="9" t="str">
        <f>N2</f>
        <v>Укажите свой пол</v>
      </c>
      <c r="C28" s="10"/>
      <c r="D28" s="10"/>
      <c r="E28" s="10"/>
      <c r="F28" s="11"/>
      <c r="N28" s="5" t="s">
        <v>49</v>
      </c>
      <c r="O28" s="5" t="s">
        <v>14</v>
      </c>
    </row>
    <row r="29" spans="2:15" ht="15.75">
      <c r="B29" s="12"/>
      <c r="C29" s="13"/>
      <c r="D29" s="13"/>
      <c r="E29" s="13"/>
      <c r="F29" s="14"/>
      <c r="N29" s="5" t="s">
        <v>50</v>
      </c>
      <c r="O29" s="5" t="s">
        <v>15</v>
      </c>
    </row>
    <row r="30" spans="2:15" ht="15.75">
      <c r="B30" s="5"/>
      <c r="C30" s="5"/>
      <c r="D30" s="5"/>
      <c r="E30" s="5"/>
      <c r="F30" s="5"/>
      <c r="N30" s="5" t="s">
        <v>51</v>
      </c>
      <c r="O30" s="5" t="s">
        <v>16</v>
      </c>
    </row>
    <row r="31" spans="2:14" ht="15.75">
      <c r="B31" s="5"/>
      <c r="C31" s="5"/>
      <c r="D31" s="5"/>
      <c r="E31" s="5"/>
      <c r="F31" s="5"/>
      <c r="N31" s="5" t="s">
        <v>52</v>
      </c>
    </row>
    <row r="32" spans="2:14" ht="27">
      <c r="B32" s="24" t="str">
        <f>IF(OR(Алкоголь!AD2=0,Табакокурение!AD2=0),"Перейдите к заполнению следующей анкеты","")</f>
        <v>Перейдите к заполнению следующей анкеты</v>
      </c>
      <c r="C32" s="25"/>
      <c r="D32" s="25"/>
      <c r="E32" s="25"/>
      <c r="F32" s="26"/>
      <c r="N32" s="5" t="s">
        <v>53</v>
      </c>
    </row>
    <row r="33" ht="15.75">
      <c r="N33" s="5" t="s">
        <v>54</v>
      </c>
    </row>
    <row r="34" spans="14:15" ht="15.75">
      <c r="N34" s="5" t="s">
        <v>55</v>
      </c>
      <c r="O34" s="5" t="s">
        <v>18</v>
      </c>
    </row>
    <row r="35" spans="14:15" ht="15.75">
      <c r="N35" s="5" t="s">
        <v>56</v>
      </c>
      <c r="O35" s="5" t="s">
        <v>19</v>
      </c>
    </row>
    <row r="36" spans="14:15" ht="15.75">
      <c r="N36" s="5" t="s">
        <v>57</v>
      </c>
      <c r="O36" s="5" t="s">
        <v>20</v>
      </c>
    </row>
    <row r="37" ht="15.75">
      <c r="N37" s="5" t="s">
        <v>58</v>
      </c>
    </row>
    <row r="38" ht="15.75">
      <c r="N38" s="5" t="s">
        <v>59</v>
      </c>
    </row>
    <row r="39" ht="15.75">
      <c r="N39" s="5" t="s">
        <v>60</v>
      </c>
    </row>
    <row r="40" ht="15.75">
      <c r="N40" s="5" t="s">
        <v>61</v>
      </c>
    </row>
    <row r="41" spans="14:15" ht="15.75">
      <c r="N41" s="5" t="s">
        <v>62</v>
      </c>
      <c r="O41" s="5" t="s">
        <v>21</v>
      </c>
    </row>
    <row r="42" spans="14:15" ht="15.75">
      <c r="N42" s="5" t="s">
        <v>63</v>
      </c>
      <c r="O42" s="5" t="s">
        <v>22</v>
      </c>
    </row>
    <row r="43" spans="14:15" ht="15.75">
      <c r="N43" s="5" t="s">
        <v>64</v>
      </c>
      <c r="O43" s="5" t="s">
        <v>23</v>
      </c>
    </row>
    <row r="44" ht="15.75">
      <c r="N44" s="5" t="s">
        <v>65</v>
      </c>
    </row>
    <row r="45" ht="15.75">
      <c r="N45" s="5" t="s">
        <v>66</v>
      </c>
    </row>
    <row r="46" ht="15.75">
      <c r="N46" s="5" t="s">
        <v>67</v>
      </c>
    </row>
    <row r="47" spans="14:15" ht="15.75">
      <c r="N47" s="5" t="s">
        <v>68</v>
      </c>
      <c r="O47" s="5" t="s">
        <v>26</v>
      </c>
    </row>
    <row r="48" spans="14:15" ht="15.75">
      <c r="N48" s="5" t="s">
        <v>69</v>
      </c>
      <c r="O48" s="5" t="s">
        <v>27</v>
      </c>
    </row>
    <row r="49" spans="14:15" ht="15.75">
      <c r="N49" s="5" t="s">
        <v>70</v>
      </c>
      <c r="O49" s="5" t="s">
        <v>28</v>
      </c>
    </row>
    <row r="50" ht="15.75">
      <c r="O50" s="5" t="s">
        <v>74</v>
      </c>
    </row>
    <row r="65" s="5" customFormat="1" ht="15.75"/>
    <row r="66" s="5" customFormat="1" ht="15.75"/>
    <row r="67" s="5" customFormat="1" ht="15.75"/>
    <row r="68" s="5" customFormat="1" ht="15.75"/>
    <row r="69" s="5" customFormat="1" ht="15.75"/>
    <row r="70" s="5" customFormat="1" ht="15.75"/>
    <row r="71" s="5" customFormat="1" ht="15.75"/>
    <row r="72" s="5" customFormat="1" ht="15.75"/>
    <row r="73" s="5" customFormat="1" ht="15.75"/>
    <row r="74" s="5" customFormat="1" ht="15.75"/>
    <row r="75" s="5" customFormat="1" ht="15.75"/>
    <row r="76" s="5" customFormat="1" ht="15.75"/>
    <row r="77" s="5" customFormat="1" ht="15.75"/>
    <row r="78" s="5" customFormat="1" ht="15.75"/>
    <row r="79" s="5" customFormat="1" ht="15.75"/>
    <row r="80" s="5" customFormat="1" ht="15.75"/>
    <row r="81" s="5" customFormat="1" ht="15.75"/>
    <row r="82" s="5" customFormat="1" ht="15.75"/>
    <row r="83" s="5" customFormat="1" ht="15.75"/>
    <row r="84" s="5" customFormat="1" ht="15.75"/>
    <row r="85" s="5" customFormat="1" ht="15.75"/>
    <row r="86" s="5" customFormat="1" ht="15.75"/>
    <row r="87" s="5" customFormat="1" ht="15.75"/>
    <row r="88" s="5" customFormat="1" ht="15.75"/>
    <row r="89" s="5" customFormat="1" ht="15.75"/>
    <row r="90" s="5" customFormat="1" ht="15.75"/>
    <row r="91" s="5" customFormat="1" ht="15.75"/>
    <row r="92" s="5" customFormat="1" ht="15.75"/>
    <row r="93" s="5" customFormat="1" ht="15.75"/>
    <row r="94" s="5" customFormat="1" ht="15.75"/>
    <row r="95" s="5" customFormat="1" ht="15.75"/>
    <row r="96" s="5" customFormat="1" ht="15.75"/>
    <row r="97" s="5" customFormat="1" ht="15.75"/>
    <row r="98" s="5" customFormat="1" ht="15.75"/>
    <row r="99" s="5" customFormat="1" ht="15.75"/>
    <row r="100" s="5" customFormat="1" ht="15.75"/>
    <row r="101" s="5" customFormat="1" ht="15.75"/>
    <row r="102" s="5" customFormat="1" ht="15.75"/>
    <row r="103" s="5" customFormat="1" ht="15.75"/>
    <row r="104" s="5" customFormat="1" ht="15.75"/>
    <row r="105" s="5" customFormat="1" ht="15.75"/>
    <row r="106" s="5" customFormat="1" ht="15.75"/>
    <row r="107" s="5" customFormat="1" ht="15.75"/>
    <row r="108" s="5" customFormat="1" ht="15.75"/>
    <row r="109" s="5" customFormat="1" ht="15.75"/>
    <row r="110" s="5" customFormat="1" ht="15.75"/>
    <row r="111" s="5" customFormat="1" ht="15.75"/>
    <row r="112" s="5" customFormat="1" ht="15.75"/>
    <row r="113" s="5" customFormat="1" ht="15.75"/>
    <row r="114" s="5" customFormat="1" ht="15.75"/>
    <row r="115" s="5" customFormat="1" ht="15.75"/>
    <row r="116" s="5" customFormat="1" ht="15.75"/>
    <row r="117" s="5" customFormat="1" ht="15.75"/>
    <row r="118" s="5" customFormat="1" ht="15.75"/>
    <row r="119" s="5" customFormat="1" ht="15.75"/>
    <row r="120" s="5" customFormat="1" ht="15.75"/>
    <row r="121" s="5" customFormat="1" ht="15.75"/>
    <row r="122" s="5" customFormat="1" ht="15.75"/>
    <row r="123" s="5" customFormat="1" ht="15.75"/>
    <row r="124" s="5" customFormat="1" ht="15.75"/>
    <row r="125" s="5" customFormat="1" ht="15.75"/>
    <row r="126" s="5" customFormat="1" ht="15.75"/>
    <row r="127" s="5" customFormat="1" ht="15.75"/>
    <row r="128" s="5" customFormat="1" ht="15.75"/>
    <row r="129" s="5" customFormat="1" ht="15.75"/>
    <row r="130" s="5" customFormat="1" ht="15.75"/>
    <row r="131" s="5" customFormat="1" ht="15.75"/>
    <row r="132" s="5" customFormat="1" ht="15.75"/>
    <row r="133" s="5" customFormat="1" ht="15.75"/>
    <row r="134" s="5" customFormat="1" ht="15.75"/>
    <row r="135" s="5" customFormat="1" ht="15.75"/>
    <row r="136" s="5" customFormat="1" ht="15.75"/>
    <row r="137" s="5" customFormat="1" ht="15.75"/>
    <row r="138" s="5" customFormat="1" ht="15.75"/>
    <row r="139" s="5" customFormat="1" ht="15.75"/>
    <row r="140" s="5" customFormat="1" ht="15.75"/>
    <row r="141" s="5" customFormat="1" ht="15.75"/>
    <row r="142" s="5" customFormat="1" ht="15.75"/>
    <row r="143" s="5" customFormat="1" ht="15.75"/>
    <row r="144" s="5" customFormat="1" ht="15.75"/>
    <row r="145" s="5" customFormat="1" ht="15.75"/>
    <row r="146" s="5" customFormat="1" ht="15.75"/>
  </sheetData>
  <sheetProtection password="EFED" sheet="1" objects="1" scenarios="1"/>
  <mergeCells count="14">
    <mergeCell ref="B12:E12"/>
    <mergeCell ref="B16:E16"/>
    <mergeCell ref="B32:F32"/>
    <mergeCell ref="B28:F29"/>
    <mergeCell ref="C4:F4"/>
    <mergeCell ref="B2:F2"/>
    <mergeCell ref="E13:F14"/>
    <mergeCell ref="E25:F26"/>
    <mergeCell ref="B18:E18"/>
    <mergeCell ref="B20:E20"/>
    <mergeCell ref="B22:E22"/>
    <mergeCell ref="B24:E24"/>
    <mergeCell ref="B8:E8"/>
    <mergeCell ref="B10:E10"/>
  </mergeCells>
  <conditionalFormatting sqref="A3:BX3 G2:BX2 A2 D6 A4 G4:BX4 A1:BX1 G6:BX6 A6 A7:BX7 A8 G8:BX8 A9:BX9 G10:BX10 A10 A11:BX11 A12:A14 G12:BX14 A15:BX15 G16:BX16 A16 A17:BX17 A18 G18:BX18 A19:BX19 G20:BX20 A20 A21:BX21 A22 G22:BX22 A23:BX23 G24:BX26 A24:A26 A27:BX27 A5:BX5 B25:D26 B13:D14 A28:A182 G28:BX182 B30:F31 B33:F182">
    <cfRule type="expression" priority="1" dxfId="0" stopIfTrue="1">
      <formula>$B$28="Спасибо за заполненную анкету"</formula>
    </cfRule>
  </conditionalFormatting>
  <conditionalFormatting sqref="B28:F29">
    <cfRule type="cellIs" priority="2" dxfId="1" operator="equal" stopIfTrue="1">
      <formula>"Спасибо за заполненную анкету"</formula>
    </cfRule>
  </conditionalFormatting>
  <conditionalFormatting sqref="E13:F14">
    <cfRule type="expression" priority="3" dxfId="2" stopIfTrue="1">
      <formula>AND($F$12="нет, есть безвредные, например",$E$13=0)</formula>
    </cfRule>
  </conditionalFormatting>
  <conditionalFormatting sqref="E25:F26">
    <cfRule type="expression" priority="4" dxfId="2" stopIfTrue="1">
      <formula>AND($F$24="свой вариант",$E$25=0)</formula>
    </cfRule>
  </conditionalFormatting>
  <conditionalFormatting sqref="B32:F32">
    <cfRule type="expression" priority="5" dxfId="3" stopIfTrue="1">
      <formula>$B$28="Спасибо за заполненную анкету"</formula>
    </cfRule>
    <cfRule type="cellIs" priority="6" dxfId="4" operator="equal" stopIfTrue="1">
      <formula>"Перейдите к заполнению следующей анкеты"</formula>
    </cfRule>
  </conditionalFormatting>
  <dataValidations count="9">
    <dataValidation type="list" allowBlank="1" showInputMessage="1" showErrorMessage="1" sqref="F8">
      <formula1>$O$7:$O$10</formula1>
    </dataValidation>
    <dataValidation type="list" allowBlank="1" showInputMessage="1" showErrorMessage="1" sqref="F12">
      <formula1>$O$12:$O$17</formula1>
    </dataValidation>
    <dataValidation type="list" allowBlank="1" showInputMessage="1" showErrorMessage="1" sqref="F18">
      <formula1>$O$27:$O$31</formula1>
    </dataValidation>
    <dataValidation type="list" allowBlank="1" showInputMessage="1" showErrorMessage="1" sqref="F20">
      <formula1>$O$33:$O$37</formula1>
    </dataValidation>
    <dataValidation type="list" allowBlank="1" showInputMessage="1" showErrorMessage="1" sqref="F24">
      <formula1>$O$46:$O$51</formula1>
    </dataValidation>
    <dataValidation type="list" allowBlank="1" showInputMessage="1" showErrorMessage="1" sqref="F6">
      <formula1>$N$7:$N$53</formula1>
    </dataValidation>
    <dataValidation type="list" allowBlank="1" showInputMessage="1" showErrorMessage="1" sqref="C6">
      <formula1>$Q$5:$Q$8</formula1>
    </dataValidation>
    <dataValidation type="list" allowBlank="1" showInputMessage="1" showErrorMessage="1" sqref="F16">
      <formula1>$O$20:$O$24</formula1>
    </dataValidation>
    <dataValidation type="list" allowBlank="1" showInputMessage="1" showErrorMessage="1" sqref="F22">
      <formula1>$O$40:$O$44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50"/>
  <sheetViews>
    <sheetView workbookViewId="0" topLeftCell="A1">
      <selection activeCell="K23" sqref="K23"/>
    </sheetView>
  </sheetViews>
  <sheetFormatPr defaultColWidth="9.00390625" defaultRowHeight="15.75"/>
  <cols>
    <col min="1" max="1" width="9.00390625" style="5" customWidth="1"/>
    <col min="2" max="2" width="28.00390625" style="0" customWidth="1"/>
    <col min="4" max="4" width="15.125" style="0" customWidth="1"/>
    <col min="5" max="5" width="18.375" style="0" customWidth="1"/>
    <col min="6" max="6" width="36.50390625" style="0" customWidth="1"/>
    <col min="7" max="12" width="9.00390625" style="5" customWidth="1"/>
    <col min="13" max="31" width="9.00390625" style="5" hidden="1" customWidth="1"/>
    <col min="32" max="32" width="0" style="5" hidden="1" customWidth="1"/>
    <col min="33" max="58" width="9.00390625" style="5" customWidth="1"/>
  </cols>
  <sheetData>
    <row r="1" spans="2:25" ht="15.75">
      <c r="B1" s="5"/>
      <c r="C1" s="5"/>
      <c r="D1" s="5"/>
      <c r="E1" s="5"/>
      <c r="F1" s="5"/>
      <c r="Q1" s="5">
        <v>1</v>
      </c>
      <c r="R1" s="5">
        <v>2</v>
      </c>
      <c r="S1" s="5">
        <v>3</v>
      </c>
      <c r="U1" s="5">
        <v>4</v>
      </c>
      <c r="V1" s="5">
        <v>5</v>
      </c>
      <c r="W1" s="5">
        <v>6</v>
      </c>
      <c r="X1" s="5">
        <v>7</v>
      </c>
      <c r="Y1" s="5">
        <v>8</v>
      </c>
    </row>
    <row r="2" spans="2:30" ht="25.5">
      <c r="B2" s="19" t="s">
        <v>0</v>
      </c>
      <c r="C2" s="19"/>
      <c r="D2" s="19"/>
      <c r="E2" s="19"/>
      <c r="F2" s="19"/>
      <c r="N2" s="5" t="str">
        <f>IF(C4=0,"Запишите свою фамилию и имя",O2)</f>
        <v>Укажите свой пол</v>
      </c>
      <c r="O2" s="5" t="str">
        <f>IF(C6=0,"Укажите свой пол",P2)</f>
        <v>Укажите свой пол</v>
      </c>
      <c r="P2" s="5" t="str">
        <f>IF(F6=0,"Укажите свой класс",Q2)</f>
        <v>Укажите свой класс</v>
      </c>
      <c r="Q2" s="5" t="str">
        <f>IF(F8=0,"Выберите один из вариантов ответа на вопрос № 1",R2)</f>
        <v>Выберите один из вариантов ответа на вопрос № 1</v>
      </c>
      <c r="R2" s="5" t="str">
        <f>IF(F10=0,"Дайте ответ на вопрос № 2",S2)</f>
        <v>Дайте ответ на вопрос № 2</v>
      </c>
      <c r="S2" s="5" t="str">
        <f>IF(F12=0,"Выберите один из вариантов ответа на вопрос № 3",T2)</f>
        <v>Выберите один из вариантов ответа на вопрос № 3</v>
      </c>
      <c r="T2" s="5" t="str">
        <f>IF(AND(F12="нет, есть безвредные, например",E13=0),"Дайте развёрнутый ответ на вопрос № 3",U2)</f>
        <v>Выберите один из вариантов ответа на вопрос № 4</v>
      </c>
      <c r="U2" s="5" t="str">
        <f>IF(F16=0,"Выберите один из вариантов ответа на вопрос № 4",V2)</f>
        <v>Выберите один из вариантов ответа на вопрос № 4</v>
      </c>
      <c r="V2" s="5" t="str">
        <f>IF(F18=0,"Выберите один из вариантов ответа на вопрос № 5",W2)</f>
        <v>Выберите один из вариантов ответа на вопрос № 5</v>
      </c>
      <c r="W2" s="5" t="str">
        <f>IF(F20=0,"Выберите один из вариантов ответа на вопрос № 6",X2)</f>
        <v>Выберите один из вариантов ответа на вопрос № 6</v>
      </c>
      <c r="X2" s="5" t="str">
        <f>IF(F22=0,"Выберите один из вариантов ответа на вопрос № 7",Y2)</f>
        <v>Выберите один из вариантов ответа на вопрос № 7</v>
      </c>
      <c r="Y2" s="5" t="str">
        <f>IF(F24=0,"Выберите один из вариантов ответа на вопрос № 8",Z2)</f>
        <v>Выберите один из вариантов ответа на вопрос № 8</v>
      </c>
      <c r="Z2" s="5" t="str">
        <f>IF(AND(F24="свой вариант",E25=0),"Дайте развёрнутый ответ на вопрос № 8","Спасибо за заполненную анкету")</f>
        <v>Спасибо за заполненную анкету</v>
      </c>
      <c r="AD2" s="7">
        <f>IF(B28="Спасибо за заполненную анкету",1,0)</f>
        <v>0</v>
      </c>
    </row>
    <row r="3" spans="2:6" ht="15.75" hidden="1">
      <c r="B3" s="5"/>
      <c r="C3" s="5"/>
      <c r="D3" s="5"/>
      <c r="E3" s="5"/>
      <c r="F3" s="5"/>
    </row>
    <row r="4" spans="2:6" ht="15.75" hidden="1">
      <c r="B4" s="1" t="s">
        <v>91</v>
      </c>
      <c r="C4" s="16" t="s">
        <v>92</v>
      </c>
      <c r="D4" s="17"/>
      <c r="E4" s="17"/>
      <c r="F4" s="18"/>
    </row>
    <row r="5" spans="2:6" ht="15.75">
      <c r="B5" s="5"/>
      <c r="C5" s="5"/>
      <c r="D5" s="5"/>
      <c r="E5" s="5"/>
      <c r="F5" s="5"/>
    </row>
    <row r="6" spans="2:17" ht="15.75">
      <c r="B6" s="1" t="s">
        <v>1</v>
      </c>
      <c r="C6" s="2"/>
      <c r="D6" s="5"/>
      <c r="E6" s="1" t="s">
        <v>2</v>
      </c>
      <c r="F6" s="2"/>
      <c r="Q6" s="5" t="s">
        <v>71</v>
      </c>
    </row>
    <row r="7" spans="2:17" ht="15.75">
      <c r="B7" s="5"/>
      <c r="C7" s="5"/>
      <c r="D7" s="5"/>
      <c r="E7" s="5"/>
      <c r="F7" s="5"/>
      <c r="Q7" s="5" t="s">
        <v>72</v>
      </c>
    </row>
    <row r="8" spans="2:15" ht="37.5" customHeight="1">
      <c r="B8" s="8" t="s">
        <v>83</v>
      </c>
      <c r="C8" s="8"/>
      <c r="D8" s="8"/>
      <c r="E8" s="8"/>
      <c r="F8" s="3"/>
      <c r="N8" s="5" t="s">
        <v>29</v>
      </c>
      <c r="O8" s="5" t="s">
        <v>4</v>
      </c>
    </row>
    <row r="9" spans="2:15" ht="15.75">
      <c r="B9" s="5"/>
      <c r="C9" s="5"/>
      <c r="D9" s="5"/>
      <c r="E9" s="5"/>
      <c r="F9" s="5"/>
      <c r="N9" s="5" t="s">
        <v>30</v>
      </c>
      <c r="O9" s="5" t="s">
        <v>5</v>
      </c>
    </row>
    <row r="10" spans="2:14" ht="69.75" customHeight="1">
      <c r="B10" s="8" t="s">
        <v>84</v>
      </c>
      <c r="C10" s="8"/>
      <c r="D10" s="8"/>
      <c r="E10" s="8"/>
      <c r="F10" s="4"/>
      <c r="N10" s="5" t="s">
        <v>31</v>
      </c>
    </row>
    <row r="11" spans="2:14" ht="15.75">
      <c r="B11" s="5"/>
      <c r="C11" s="5"/>
      <c r="D11" s="5"/>
      <c r="E11" s="5"/>
      <c r="F11" s="5"/>
      <c r="N11" s="5" t="s">
        <v>32</v>
      </c>
    </row>
    <row r="12" spans="2:14" ht="15.75">
      <c r="B12" s="8" t="s">
        <v>85</v>
      </c>
      <c r="C12" s="8"/>
      <c r="D12" s="8"/>
      <c r="E12" s="8"/>
      <c r="F12" s="3"/>
      <c r="N12" s="5" t="s">
        <v>33</v>
      </c>
    </row>
    <row r="13" spans="2:14" ht="15.75">
      <c r="B13" s="5"/>
      <c r="C13" s="5"/>
      <c r="D13" s="5"/>
      <c r="E13" s="20"/>
      <c r="F13" s="21"/>
      <c r="N13" s="5" t="s">
        <v>34</v>
      </c>
    </row>
    <row r="14" spans="2:14" ht="15.75">
      <c r="B14" s="5"/>
      <c r="C14" s="5"/>
      <c r="D14" s="5"/>
      <c r="E14" s="22"/>
      <c r="F14" s="23"/>
      <c r="N14" s="5" t="s">
        <v>35</v>
      </c>
    </row>
    <row r="15" spans="2:15" ht="15.75">
      <c r="B15" s="5"/>
      <c r="C15" s="5"/>
      <c r="D15" s="5"/>
      <c r="E15" s="5"/>
      <c r="F15" s="5"/>
      <c r="N15" s="5" t="s">
        <v>36</v>
      </c>
      <c r="O15" s="5" t="s">
        <v>8</v>
      </c>
    </row>
    <row r="16" spans="2:15" ht="15.75">
      <c r="B16" s="8" t="s">
        <v>90</v>
      </c>
      <c r="C16" s="8"/>
      <c r="D16" s="8"/>
      <c r="E16" s="8"/>
      <c r="F16" s="3"/>
      <c r="N16" s="5" t="s">
        <v>37</v>
      </c>
      <c r="O16" s="5" t="s">
        <v>73</v>
      </c>
    </row>
    <row r="17" spans="2:14" ht="15.75">
      <c r="B17" s="5"/>
      <c r="C17" s="5"/>
      <c r="D17" s="5"/>
      <c r="E17" s="5"/>
      <c r="F17" s="5"/>
      <c r="N17" s="5" t="s">
        <v>38</v>
      </c>
    </row>
    <row r="18" spans="2:14" ht="15.75">
      <c r="B18" s="8" t="s">
        <v>86</v>
      </c>
      <c r="C18" s="8"/>
      <c r="D18" s="8"/>
      <c r="E18" s="8"/>
      <c r="F18" s="3"/>
      <c r="N18" s="5" t="s">
        <v>39</v>
      </c>
    </row>
    <row r="19" spans="2:14" ht="15.75">
      <c r="B19" s="5"/>
      <c r="C19" s="5"/>
      <c r="D19" s="5"/>
      <c r="E19" s="5"/>
      <c r="F19" s="5"/>
      <c r="N19" s="5" t="s">
        <v>40</v>
      </c>
    </row>
    <row r="20" spans="2:14" ht="33" customHeight="1">
      <c r="B20" s="8" t="s">
        <v>87</v>
      </c>
      <c r="C20" s="8"/>
      <c r="D20" s="8"/>
      <c r="E20" s="8"/>
      <c r="F20" s="3"/>
      <c r="N20" s="5" t="s">
        <v>41</v>
      </c>
    </row>
    <row r="21" spans="2:15" ht="15.75">
      <c r="B21" s="5"/>
      <c r="C21" s="5"/>
      <c r="D21" s="5"/>
      <c r="E21" s="5"/>
      <c r="F21" s="5"/>
      <c r="N21" s="5" t="s">
        <v>42</v>
      </c>
      <c r="O21" s="5" t="s">
        <v>10</v>
      </c>
    </row>
    <row r="22" spans="2:15" ht="33.75" customHeight="1">
      <c r="B22" s="8" t="s">
        <v>88</v>
      </c>
      <c r="C22" s="8"/>
      <c r="D22" s="8"/>
      <c r="E22" s="8"/>
      <c r="F22" s="3"/>
      <c r="N22" s="5" t="s">
        <v>43</v>
      </c>
      <c r="O22" s="5" t="s">
        <v>11</v>
      </c>
    </row>
    <row r="23" spans="2:15" ht="15.75">
      <c r="B23" s="5"/>
      <c r="C23" s="5"/>
      <c r="D23" s="5"/>
      <c r="E23" s="5"/>
      <c r="F23" s="5"/>
      <c r="N23" s="5" t="s">
        <v>44</v>
      </c>
      <c r="O23" s="5" t="s">
        <v>12</v>
      </c>
    </row>
    <row r="24" spans="2:14" ht="31.5" customHeight="1">
      <c r="B24" s="8" t="s">
        <v>89</v>
      </c>
      <c r="C24" s="8"/>
      <c r="D24" s="8"/>
      <c r="E24" s="8"/>
      <c r="F24" s="3"/>
      <c r="N24" s="5" t="s">
        <v>45</v>
      </c>
    </row>
    <row r="25" spans="2:14" ht="15.75">
      <c r="B25" s="5"/>
      <c r="C25" s="5"/>
      <c r="D25" s="5"/>
      <c r="E25" s="20"/>
      <c r="F25" s="21"/>
      <c r="N25" s="5" t="s">
        <v>46</v>
      </c>
    </row>
    <row r="26" spans="2:14" ht="15.75">
      <c r="B26" s="5"/>
      <c r="C26" s="5"/>
      <c r="D26" s="5"/>
      <c r="E26" s="22"/>
      <c r="F26" s="23"/>
      <c r="N26" s="5" t="s">
        <v>47</v>
      </c>
    </row>
    <row r="27" spans="2:14" ht="15.75">
      <c r="B27" s="5"/>
      <c r="C27" s="5"/>
      <c r="D27" s="5"/>
      <c r="E27" s="5"/>
      <c r="F27" s="5"/>
      <c r="N27" s="5" t="s">
        <v>48</v>
      </c>
    </row>
    <row r="28" spans="2:15" ht="15.75">
      <c r="B28" s="9" t="str">
        <f>N2</f>
        <v>Укажите свой пол</v>
      </c>
      <c r="C28" s="10"/>
      <c r="D28" s="10"/>
      <c r="E28" s="10"/>
      <c r="F28" s="11"/>
      <c r="N28" s="5" t="s">
        <v>49</v>
      </c>
      <c r="O28" s="5" t="s">
        <v>14</v>
      </c>
    </row>
    <row r="29" spans="2:15" ht="15.75">
      <c r="B29" s="12"/>
      <c r="C29" s="13"/>
      <c r="D29" s="13"/>
      <c r="E29" s="13"/>
      <c r="F29" s="14"/>
      <c r="N29" s="5" t="s">
        <v>50</v>
      </c>
      <c r="O29" s="5" t="s">
        <v>15</v>
      </c>
    </row>
    <row r="30" spans="2:15" ht="15.75">
      <c r="B30" s="5"/>
      <c r="C30" s="5"/>
      <c r="D30" s="5"/>
      <c r="E30" s="5"/>
      <c r="F30" s="5"/>
      <c r="N30" s="5" t="s">
        <v>51</v>
      </c>
      <c r="O30" s="5" t="s">
        <v>16</v>
      </c>
    </row>
    <row r="31" spans="2:14" ht="15.75">
      <c r="B31" s="5"/>
      <c r="C31" s="5"/>
      <c r="D31" s="5"/>
      <c r="E31" s="5"/>
      <c r="F31" s="5"/>
      <c r="N31" s="5" t="s">
        <v>52</v>
      </c>
    </row>
    <row r="32" spans="2:14" ht="27">
      <c r="B32" s="27" t="str">
        <f>IF(OR(Алкоголь!AD2=0,Наркотики!AD2=0),"Перейдите к заполнению следующей анкеты","")</f>
        <v>Перейдите к заполнению следующей анкеты</v>
      </c>
      <c r="C32" s="28"/>
      <c r="D32" s="28"/>
      <c r="E32" s="28"/>
      <c r="F32" s="29"/>
      <c r="N32" s="5" t="s">
        <v>53</v>
      </c>
    </row>
    <row r="33" ht="15.75">
      <c r="N33" s="5" t="s">
        <v>54</v>
      </c>
    </row>
    <row r="34" spans="14:15" ht="15.75">
      <c r="N34" s="5" t="s">
        <v>55</v>
      </c>
      <c r="O34" s="5" t="s">
        <v>18</v>
      </c>
    </row>
    <row r="35" spans="14:15" ht="15.75">
      <c r="N35" s="5" t="s">
        <v>56</v>
      </c>
      <c r="O35" s="5" t="s">
        <v>19</v>
      </c>
    </row>
    <row r="36" spans="14:15" ht="15.75">
      <c r="N36" s="5" t="s">
        <v>57</v>
      </c>
      <c r="O36" s="5" t="s">
        <v>20</v>
      </c>
    </row>
    <row r="37" ht="15.75">
      <c r="N37" s="5" t="s">
        <v>58</v>
      </c>
    </row>
    <row r="38" ht="15.75">
      <c r="N38" s="5" t="s">
        <v>59</v>
      </c>
    </row>
    <row r="39" ht="15.75">
      <c r="N39" s="5" t="s">
        <v>60</v>
      </c>
    </row>
    <row r="40" ht="15.75">
      <c r="N40" s="5" t="s">
        <v>61</v>
      </c>
    </row>
    <row r="41" spans="14:15" ht="15.75">
      <c r="N41" s="5" t="s">
        <v>62</v>
      </c>
      <c r="O41" s="5" t="s">
        <v>21</v>
      </c>
    </row>
    <row r="42" spans="14:15" ht="15.75">
      <c r="N42" s="5" t="s">
        <v>63</v>
      </c>
      <c r="O42" s="5" t="s">
        <v>22</v>
      </c>
    </row>
    <row r="43" spans="14:15" ht="15.75">
      <c r="N43" s="5" t="s">
        <v>64</v>
      </c>
      <c r="O43" s="5" t="s">
        <v>23</v>
      </c>
    </row>
    <row r="44" ht="15.75">
      <c r="N44" s="5" t="s">
        <v>65</v>
      </c>
    </row>
    <row r="45" ht="15.75">
      <c r="N45" s="5" t="s">
        <v>66</v>
      </c>
    </row>
    <row r="46" ht="15.75">
      <c r="N46" s="5" t="s">
        <v>67</v>
      </c>
    </row>
    <row r="47" spans="14:15" ht="15.75">
      <c r="N47" s="5" t="s">
        <v>68</v>
      </c>
      <c r="O47" s="5" t="s">
        <v>26</v>
      </c>
    </row>
    <row r="48" spans="14:15" ht="15.75">
      <c r="N48" s="5" t="s">
        <v>69</v>
      </c>
      <c r="O48" s="5" t="s">
        <v>27</v>
      </c>
    </row>
    <row r="49" spans="14:15" ht="15.75">
      <c r="N49" s="5" t="s">
        <v>70</v>
      </c>
      <c r="O49" s="5" t="s">
        <v>28</v>
      </c>
    </row>
    <row r="50" ht="15.75">
      <c r="O50" s="5" t="s">
        <v>74</v>
      </c>
    </row>
    <row r="65" s="5" customFormat="1" ht="15.75"/>
    <row r="66" s="5" customFormat="1" ht="15.75"/>
    <row r="67" s="5" customFormat="1" ht="15.75"/>
    <row r="68" s="5" customFormat="1" ht="15.75"/>
    <row r="69" s="5" customFormat="1" ht="15.75"/>
    <row r="70" s="5" customFormat="1" ht="15.75"/>
    <row r="71" s="5" customFormat="1" ht="15.75"/>
    <row r="72" s="5" customFormat="1" ht="15.75"/>
    <row r="73" s="5" customFormat="1" ht="15.75"/>
    <row r="74" s="5" customFormat="1" ht="15.75"/>
    <row r="75" s="5" customFormat="1" ht="15.75"/>
    <row r="76" s="5" customFormat="1" ht="15.75"/>
    <row r="77" s="5" customFormat="1" ht="15.75"/>
    <row r="78" s="5" customFormat="1" ht="15.75"/>
    <row r="79" s="5" customFormat="1" ht="15.75"/>
    <row r="80" s="5" customFormat="1" ht="15.75"/>
    <row r="81" s="5" customFormat="1" ht="15.75"/>
    <row r="82" s="5" customFormat="1" ht="15.75"/>
    <row r="83" s="5" customFormat="1" ht="15.75"/>
    <row r="84" s="5" customFormat="1" ht="15.75"/>
    <row r="85" s="5" customFormat="1" ht="15.75"/>
    <row r="86" s="5" customFormat="1" ht="15.75"/>
    <row r="87" s="5" customFormat="1" ht="15.75"/>
    <row r="88" s="5" customFormat="1" ht="15.75"/>
    <row r="89" s="5" customFormat="1" ht="15.75"/>
    <row r="90" s="5" customFormat="1" ht="15.75"/>
    <row r="91" s="5" customFormat="1" ht="15.75"/>
    <row r="92" s="5" customFormat="1" ht="15.75"/>
    <row r="93" s="5" customFormat="1" ht="15.75"/>
    <row r="94" s="5" customFormat="1" ht="15.75"/>
    <row r="95" s="5" customFormat="1" ht="15.75"/>
    <row r="96" s="5" customFormat="1" ht="15.75"/>
    <row r="97" s="5" customFormat="1" ht="15.75"/>
    <row r="98" s="5" customFormat="1" ht="15.75"/>
    <row r="99" s="5" customFormat="1" ht="15.75"/>
    <row r="100" s="5" customFormat="1" ht="15.75"/>
    <row r="101" s="5" customFormat="1" ht="15.75"/>
    <row r="102" s="5" customFormat="1" ht="15.75"/>
    <row r="103" s="5" customFormat="1" ht="15.75"/>
    <row r="104" s="5" customFormat="1" ht="15.75"/>
    <row r="105" s="5" customFormat="1" ht="15.75"/>
    <row r="106" s="5" customFormat="1" ht="15.75"/>
    <row r="107" s="5" customFormat="1" ht="15.75"/>
    <row r="108" s="5" customFormat="1" ht="15.75"/>
    <row r="109" s="5" customFormat="1" ht="15.75"/>
    <row r="110" s="5" customFormat="1" ht="15.75"/>
    <row r="111" s="5" customFormat="1" ht="15.75"/>
    <row r="112" s="5" customFormat="1" ht="15.75"/>
    <row r="113" s="5" customFormat="1" ht="15.75"/>
    <row r="114" s="5" customFormat="1" ht="15.75"/>
    <row r="115" s="5" customFormat="1" ht="15.75"/>
    <row r="116" s="5" customFormat="1" ht="15.75"/>
    <row r="117" s="5" customFormat="1" ht="15.75"/>
    <row r="118" s="5" customFormat="1" ht="15.75"/>
    <row r="119" s="5" customFormat="1" ht="15.75"/>
    <row r="120" s="5" customFormat="1" ht="15.75"/>
    <row r="121" s="5" customFormat="1" ht="15.75"/>
    <row r="122" s="5" customFormat="1" ht="15.75"/>
    <row r="123" s="5" customFormat="1" ht="15.75"/>
    <row r="124" s="5" customFormat="1" ht="15.75"/>
    <row r="125" s="5" customFormat="1" ht="15.75"/>
    <row r="126" s="5" customFormat="1" ht="15.75"/>
    <row r="127" s="5" customFormat="1" ht="15.75"/>
    <row r="128" s="5" customFormat="1" ht="15.75"/>
    <row r="129" s="5" customFormat="1" ht="15.75"/>
    <row r="130" s="5" customFormat="1" ht="15.75"/>
    <row r="131" s="5" customFormat="1" ht="15.75"/>
    <row r="132" s="5" customFormat="1" ht="15.75"/>
    <row r="133" s="5" customFormat="1" ht="15.75"/>
    <row r="134" s="5" customFormat="1" ht="15.75"/>
    <row r="135" s="5" customFormat="1" ht="15.75"/>
    <row r="136" s="5" customFormat="1" ht="15.75"/>
    <row r="137" s="5" customFormat="1" ht="15.75"/>
    <row r="138" s="5" customFormat="1" ht="15.75"/>
    <row r="139" s="5" customFormat="1" ht="15.75"/>
    <row r="140" s="5" customFormat="1" ht="15.75"/>
    <row r="141" s="5" customFormat="1" ht="15.75"/>
    <row r="142" s="5" customFormat="1" ht="15.75"/>
    <row r="143" s="5" customFormat="1" ht="15.75"/>
    <row r="144" s="5" customFormat="1" ht="15.75"/>
    <row r="145" s="5" customFormat="1" ht="15.75"/>
    <row r="146" s="5" customFormat="1" ht="15.75"/>
  </sheetData>
  <sheetProtection password="EFED" sheet="1" objects="1" scenarios="1"/>
  <mergeCells count="14">
    <mergeCell ref="B32:F32"/>
    <mergeCell ref="C4:F4"/>
    <mergeCell ref="B2:F2"/>
    <mergeCell ref="E13:F14"/>
    <mergeCell ref="E25:F26"/>
    <mergeCell ref="B18:E18"/>
    <mergeCell ref="B20:E20"/>
    <mergeCell ref="B22:E22"/>
    <mergeCell ref="B24:E24"/>
    <mergeCell ref="B8:E8"/>
    <mergeCell ref="B10:E10"/>
    <mergeCell ref="B12:E12"/>
    <mergeCell ref="B16:E16"/>
    <mergeCell ref="B28:F29"/>
  </mergeCells>
  <conditionalFormatting sqref="A3:BX3 G2:BX2 A2 D6 A4 G4:BX4 A1:BX1 G6:BX6 A6 A7:BX7 A8 G8:BX8 A9:BX9 G10:BX10 A10 A11:BX11 A12:A14 G12:BX14 A15:BX15 G16:BX16 A16 A17:BX17 A18 G18:BX18 A19:BX19 G20:BX20 A20 A21:BX21 A22 G22:BX22 A23:BX23 G24:BX26 A24:A26 A27:BX27 A5:BX5 B25:D26 B13:D14 A28:A182 G28:BX182 B30:F31 B33:F182">
    <cfRule type="expression" priority="1" dxfId="0" stopIfTrue="1">
      <formula>$B$28="Спасибо за заполненную анкету"</formula>
    </cfRule>
  </conditionalFormatting>
  <conditionalFormatting sqref="B28:F29">
    <cfRule type="cellIs" priority="2" dxfId="1" operator="equal" stopIfTrue="1">
      <formula>"Спасибо за заполненную анкету"</formula>
    </cfRule>
  </conditionalFormatting>
  <conditionalFormatting sqref="E13:F14">
    <cfRule type="expression" priority="3" dxfId="2" stopIfTrue="1">
      <formula>AND($F$12="нет, есть безвредные, например",$E$13=0)</formula>
    </cfRule>
  </conditionalFormatting>
  <conditionalFormatting sqref="E25:F26">
    <cfRule type="expression" priority="4" dxfId="2" stopIfTrue="1">
      <formula>AND($F$24="свой вариант",$E$25=0)</formula>
    </cfRule>
  </conditionalFormatting>
  <conditionalFormatting sqref="B32:F32">
    <cfRule type="expression" priority="5" dxfId="3" stopIfTrue="1">
      <formula>$B$28="Спасибо за заполненную анкету"</formula>
    </cfRule>
    <cfRule type="cellIs" priority="6" dxfId="4" operator="equal" stopIfTrue="1">
      <formula>"Перейдите к заполнению следующей анкеты"</formula>
    </cfRule>
  </conditionalFormatting>
  <dataValidations count="9">
    <dataValidation type="list" allowBlank="1" showInputMessage="1" showErrorMessage="1" sqref="F8">
      <formula1>$O$7:$O$10</formula1>
    </dataValidation>
    <dataValidation type="list" allowBlank="1" showInputMessage="1" showErrorMessage="1" sqref="F12">
      <formula1>$O$12:$O$17</formula1>
    </dataValidation>
    <dataValidation type="list" allowBlank="1" showInputMessage="1" showErrorMessage="1" sqref="F18">
      <formula1>$O$27:$O$31</formula1>
    </dataValidation>
    <dataValidation type="list" allowBlank="1" showInputMessage="1" showErrorMessage="1" sqref="F20">
      <formula1>$O$33:$O$37</formula1>
    </dataValidation>
    <dataValidation type="list" allowBlank="1" showInputMessage="1" showErrorMessage="1" sqref="F24">
      <formula1>$O$46:$O$51</formula1>
    </dataValidation>
    <dataValidation type="list" allowBlank="1" showInputMessage="1" showErrorMessage="1" sqref="F6">
      <formula1>$N$7:$N$53</formula1>
    </dataValidation>
    <dataValidation type="list" allowBlank="1" showInputMessage="1" showErrorMessage="1" sqref="C6">
      <formula1>$Q$5:$Q$8</formula1>
    </dataValidation>
    <dataValidation type="list" allowBlank="1" showInputMessage="1" showErrorMessage="1" sqref="F16">
      <formula1>$O$20:$O$24</formula1>
    </dataValidation>
    <dataValidation type="list" allowBlank="1" showInputMessage="1" showErrorMessage="1" sqref="F22">
      <formula1>$O$40:$O$44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2015-02-04T09:15:35Z</dcterms:created>
  <dcterms:modified xsi:type="dcterms:W3CDTF">2015-02-05T06:22:49Z</dcterms:modified>
  <cp:category/>
  <cp:version/>
  <cp:contentType/>
  <cp:contentStatus/>
</cp:coreProperties>
</file>